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uglas.ferreira\Downloads\PLANILHAS DE CUSTOS LICITAÇÃO FÁBRICA\"/>
    </mc:Choice>
  </mc:AlternateContent>
  <xr:revisionPtr revIDLastSave="0" documentId="13_ncr:1_{446C047D-08E5-4CF7-9F5F-D3776949ABD8}" xr6:coauthVersionLast="47" xr6:coauthVersionMax="47" xr10:uidLastSave="{00000000-0000-0000-0000-000000000000}"/>
  <bookViews>
    <workbookView xWindow="-110" yWindow="-110" windowWidth="19420" windowHeight="10420" tabRatio="872" xr2:uid="{E75A97EA-5104-4B4F-9A77-E6C88B45E850}"/>
  </bookViews>
  <sheets>
    <sheet name="Consolidação" sheetId="7" r:id="rId1"/>
    <sheet name="POSTO 1" sheetId="1" r:id="rId2"/>
    <sheet name="POSTO 2" sheetId="2" r:id="rId3"/>
    <sheet name="POSTO 3" sheetId="3" r:id="rId4"/>
    <sheet name="POSTO 4" sheetId="4" r:id="rId5"/>
    <sheet name="POSTO 5" sheetId="5" r:id="rId6"/>
    <sheet name="POSTO 6" sheetId="6" r:id="rId7"/>
    <sheet name="POSTO 7" sheetId="8" r:id="rId8"/>
    <sheet name="POSTO 8" sheetId="9" r:id="rId9"/>
    <sheet name="POSTO 9" sheetId="10" r:id="rId10"/>
    <sheet name="POSTO 10" sheetId="11" r:id="rId11"/>
    <sheet name="POSTO 11" sheetId="21" r:id="rId12"/>
    <sheet name="POSTO 12" sheetId="23" r:id="rId13"/>
    <sheet name="POSTO 13" sheetId="20" r:id="rId14"/>
  </sheets>
  <definedNames>
    <definedName name="_xlnm.Print_Area" localSheetId="0">Consolidação!$A$1:$J$23</definedName>
    <definedName name="_xlnm.Print_Area" localSheetId="1">'POSTO 1'!$A$1:$S$51</definedName>
    <definedName name="_xlnm.Print_Area" localSheetId="10">'POSTO 10'!$A$1:$S$51</definedName>
    <definedName name="_xlnm.Print_Area" localSheetId="11">'POSTO 11'!$A$1:$S$51</definedName>
    <definedName name="_xlnm.Print_Area" localSheetId="12">'POSTO 12'!$A$1:$S$51</definedName>
    <definedName name="_xlnm.Print_Area" localSheetId="13">'POSTO 13'!$A$1:$S$51</definedName>
    <definedName name="_xlnm.Print_Area" localSheetId="2">'POSTO 2'!$A$1:$S$51</definedName>
    <definedName name="_xlnm.Print_Area" localSheetId="3">'POSTO 3'!$A$1:$S$51</definedName>
    <definedName name="_xlnm.Print_Area" localSheetId="4">'POSTO 4'!$A$1:$S$51</definedName>
    <definedName name="_xlnm.Print_Area" localSheetId="5">'POSTO 5'!$A$1:$S$51</definedName>
    <definedName name="_xlnm.Print_Area" localSheetId="6">'POSTO 6'!$A$1:$S$51</definedName>
    <definedName name="_xlnm.Print_Area" localSheetId="7">'POSTO 7'!$A$1:$S$51</definedName>
    <definedName name="_xlnm.Print_Area" localSheetId="8">'POSTO 8'!$A$1:$S$51</definedName>
    <definedName name="_xlnm.Print_Area" localSheetId="9">'POSTO 9'!$A$1:$S$51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20" l="1"/>
  <c r="N9" i="23"/>
  <c r="N9" i="21"/>
  <c r="N9" i="11"/>
  <c r="D7" i="11"/>
  <c r="N9" i="10"/>
  <c r="N9" i="9"/>
  <c r="N9" i="8"/>
  <c r="N9" i="6"/>
  <c r="N9" i="5"/>
  <c r="N9" i="4"/>
  <c r="N9" i="3"/>
  <c r="N9" i="2"/>
  <c r="N9" i="1"/>
  <c r="C45" i="20"/>
  <c r="C45" i="23"/>
  <c r="C45" i="21"/>
  <c r="C45" i="11"/>
  <c r="C45" i="10"/>
  <c r="D7" i="10"/>
  <c r="C45" i="9"/>
  <c r="C45" i="8"/>
  <c r="C45" i="6"/>
  <c r="C45" i="5"/>
  <c r="C45" i="4"/>
  <c r="C45" i="3"/>
  <c r="C45" i="2"/>
  <c r="C45" i="1"/>
  <c r="D45" i="20"/>
  <c r="F45" i="20" s="1"/>
  <c r="D45" i="23"/>
  <c r="F45" i="23" s="1"/>
  <c r="D45" i="21"/>
  <c r="F45" i="21" s="1"/>
  <c r="D45" i="11"/>
  <c r="F45" i="11" s="1"/>
  <c r="D45" i="10"/>
  <c r="F45" i="10" s="1"/>
  <c r="D45" i="9"/>
  <c r="F45" i="9" s="1"/>
  <c r="D45" i="8"/>
  <c r="F45" i="8" s="1"/>
  <c r="D45" i="6"/>
  <c r="F45" i="6" s="1"/>
  <c r="D45" i="5"/>
  <c r="F45" i="5" s="1"/>
  <c r="D45" i="4"/>
  <c r="F45" i="4" s="1"/>
  <c r="D45" i="3"/>
  <c r="F45" i="3" s="1"/>
  <c r="D45" i="2"/>
  <c r="F45" i="2" s="1"/>
  <c r="D45" i="1"/>
  <c r="F45" i="1" s="1"/>
  <c r="D7" i="20"/>
  <c r="D7" i="23"/>
  <c r="D7" i="21"/>
  <c r="D7" i="9"/>
  <c r="D7" i="8"/>
  <c r="D7" i="6"/>
  <c r="D7" i="5"/>
  <c r="D7" i="4"/>
  <c r="D7" i="3"/>
  <c r="D7" i="2"/>
  <c r="D15" i="20" l="1"/>
  <c r="D14" i="20"/>
  <c r="D15" i="23"/>
  <c r="D14" i="23"/>
  <c r="D15" i="21"/>
  <c r="D14" i="21"/>
  <c r="D15" i="11"/>
  <c r="D14" i="11"/>
  <c r="D15" i="10"/>
  <c r="D14" i="10"/>
  <c r="D15" i="9"/>
  <c r="D14" i="9"/>
  <c r="D15" i="8"/>
  <c r="D14" i="8"/>
  <c r="D15" i="6"/>
  <c r="D14" i="6"/>
  <c r="D15" i="5"/>
  <c r="D14" i="5"/>
  <c r="D15" i="4"/>
  <c r="D14" i="4"/>
  <c r="J31" i="10"/>
  <c r="J31" i="6"/>
  <c r="J31" i="20"/>
  <c r="J31" i="23"/>
  <c r="J31" i="21"/>
  <c r="J31" i="11"/>
  <c r="J31" i="9"/>
  <c r="J31" i="8"/>
  <c r="J31" i="5"/>
  <c r="J31" i="4"/>
  <c r="J31" i="3"/>
  <c r="J31" i="2"/>
  <c r="E38" i="20"/>
  <c r="E37" i="20"/>
  <c r="E36" i="20"/>
  <c r="E35" i="20"/>
  <c r="E34" i="20"/>
  <c r="E33" i="20"/>
  <c r="E32" i="20"/>
  <c r="E31" i="20"/>
  <c r="E38" i="23"/>
  <c r="E37" i="23"/>
  <c r="E36" i="23"/>
  <c r="E35" i="23"/>
  <c r="E34" i="23"/>
  <c r="E33" i="23"/>
  <c r="E32" i="23"/>
  <c r="E31" i="23"/>
  <c r="E38" i="21"/>
  <c r="E37" i="21"/>
  <c r="E36" i="21"/>
  <c r="E35" i="21"/>
  <c r="E34" i="21"/>
  <c r="E33" i="21"/>
  <c r="E32" i="21"/>
  <c r="E31" i="21"/>
  <c r="E38" i="11"/>
  <c r="E37" i="11"/>
  <c r="E36" i="11"/>
  <c r="E35" i="11"/>
  <c r="E34" i="11"/>
  <c r="E33" i="11"/>
  <c r="E32" i="11"/>
  <c r="E31" i="11"/>
  <c r="E38" i="10"/>
  <c r="E37" i="10"/>
  <c r="E36" i="10"/>
  <c r="E35" i="10"/>
  <c r="E34" i="10"/>
  <c r="E33" i="10"/>
  <c r="E32" i="10"/>
  <c r="E31" i="10"/>
  <c r="E38" i="9"/>
  <c r="E37" i="9"/>
  <c r="E36" i="9"/>
  <c r="E35" i="9"/>
  <c r="E34" i="9"/>
  <c r="E33" i="9"/>
  <c r="E32" i="9"/>
  <c r="E31" i="9"/>
  <c r="E38" i="8"/>
  <c r="E37" i="8"/>
  <c r="E36" i="8"/>
  <c r="E35" i="8"/>
  <c r="E34" i="8"/>
  <c r="E33" i="8"/>
  <c r="E32" i="8"/>
  <c r="E31" i="8"/>
  <c r="E38" i="6"/>
  <c r="E37" i="6"/>
  <c r="E36" i="6"/>
  <c r="E35" i="6"/>
  <c r="E34" i="6"/>
  <c r="E33" i="6"/>
  <c r="E32" i="6"/>
  <c r="E31" i="6"/>
  <c r="E38" i="5"/>
  <c r="E37" i="5"/>
  <c r="E36" i="5"/>
  <c r="E35" i="5"/>
  <c r="E34" i="5"/>
  <c r="E33" i="5"/>
  <c r="E32" i="5"/>
  <c r="E31" i="5"/>
  <c r="E38" i="4"/>
  <c r="E37" i="4"/>
  <c r="E36" i="4"/>
  <c r="E35" i="4"/>
  <c r="E34" i="4"/>
  <c r="E33" i="4"/>
  <c r="E32" i="4"/>
  <c r="E31" i="4"/>
  <c r="E38" i="3"/>
  <c r="E37" i="3"/>
  <c r="E36" i="3"/>
  <c r="E35" i="3"/>
  <c r="E34" i="3"/>
  <c r="E33" i="3"/>
  <c r="E32" i="3"/>
  <c r="E31" i="3"/>
  <c r="B38" i="20"/>
  <c r="B37" i="20"/>
  <c r="B36" i="20"/>
  <c r="B35" i="20"/>
  <c r="B34" i="20"/>
  <c r="B33" i="20"/>
  <c r="B32" i="20"/>
  <c r="B31" i="20"/>
  <c r="B38" i="23"/>
  <c r="B37" i="23"/>
  <c r="B36" i="23"/>
  <c r="B35" i="23"/>
  <c r="B34" i="23"/>
  <c r="B33" i="23"/>
  <c r="B32" i="23"/>
  <c r="B31" i="23"/>
  <c r="B38" i="21"/>
  <c r="B37" i="21"/>
  <c r="B36" i="21"/>
  <c r="B35" i="21"/>
  <c r="B34" i="21"/>
  <c r="B33" i="21"/>
  <c r="B32" i="21"/>
  <c r="B31" i="21"/>
  <c r="B38" i="11"/>
  <c r="B37" i="11"/>
  <c r="B36" i="11"/>
  <c r="B35" i="11"/>
  <c r="B34" i="11"/>
  <c r="B33" i="11"/>
  <c r="B32" i="11"/>
  <c r="B31" i="11"/>
  <c r="B38" i="10"/>
  <c r="B37" i="10"/>
  <c r="B36" i="10"/>
  <c r="B35" i="10"/>
  <c r="B34" i="10"/>
  <c r="B33" i="10"/>
  <c r="B32" i="10"/>
  <c r="B31" i="10"/>
  <c r="B38" i="9"/>
  <c r="B37" i="9"/>
  <c r="B36" i="9"/>
  <c r="B35" i="9"/>
  <c r="B34" i="9"/>
  <c r="B33" i="9"/>
  <c r="B32" i="9"/>
  <c r="B31" i="9"/>
  <c r="B38" i="8"/>
  <c r="B37" i="8"/>
  <c r="B36" i="8"/>
  <c r="B35" i="8"/>
  <c r="B34" i="8"/>
  <c r="B33" i="8"/>
  <c r="B32" i="8"/>
  <c r="B31" i="8"/>
  <c r="B38" i="6"/>
  <c r="B37" i="6"/>
  <c r="B36" i="6"/>
  <c r="B35" i="6"/>
  <c r="B34" i="6"/>
  <c r="B33" i="6"/>
  <c r="B32" i="6"/>
  <c r="B31" i="6"/>
  <c r="B38" i="5"/>
  <c r="B37" i="5"/>
  <c r="B36" i="5"/>
  <c r="B35" i="5"/>
  <c r="B34" i="5"/>
  <c r="B33" i="5"/>
  <c r="B32" i="5"/>
  <c r="B31" i="5"/>
  <c r="B38" i="4"/>
  <c r="B37" i="4"/>
  <c r="B36" i="4"/>
  <c r="B35" i="4"/>
  <c r="B34" i="4"/>
  <c r="B33" i="4"/>
  <c r="B32" i="4"/>
  <c r="B31" i="4"/>
  <c r="B38" i="3"/>
  <c r="B37" i="3"/>
  <c r="B36" i="3"/>
  <c r="B35" i="3"/>
  <c r="B34" i="3"/>
  <c r="B33" i="3"/>
  <c r="B32" i="3"/>
  <c r="B31" i="3"/>
  <c r="E32" i="2"/>
  <c r="E33" i="2"/>
  <c r="E34" i="2"/>
  <c r="E35" i="2"/>
  <c r="E36" i="2"/>
  <c r="E37" i="2"/>
  <c r="E38" i="2"/>
  <c r="E31" i="2"/>
  <c r="B32" i="2"/>
  <c r="B33" i="2"/>
  <c r="B34" i="2"/>
  <c r="B35" i="2"/>
  <c r="B36" i="2"/>
  <c r="B37" i="2"/>
  <c r="B38" i="2"/>
  <c r="B31" i="2"/>
  <c r="N34" i="20"/>
  <c r="N33" i="20"/>
  <c r="N32" i="20"/>
  <c r="N31" i="20"/>
  <c r="N34" i="23"/>
  <c r="N33" i="23"/>
  <c r="N32" i="23"/>
  <c r="N31" i="23"/>
  <c r="N34" i="21"/>
  <c r="N33" i="21"/>
  <c r="N32" i="21"/>
  <c r="N31" i="21"/>
  <c r="N34" i="11"/>
  <c r="N33" i="11"/>
  <c r="N32" i="11"/>
  <c r="N31" i="11"/>
  <c r="N34" i="10"/>
  <c r="N33" i="10"/>
  <c r="N32" i="10"/>
  <c r="N31" i="10"/>
  <c r="N34" i="9"/>
  <c r="N33" i="9"/>
  <c r="N32" i="9"/>
  <c r="N31" i="9"/>
  <c r="N34" i="8"/>
  <c r="N33" i="8"/>
  <c r="N32" i="8"/>
  <c r="N31" i="8"/>
  <c r="N34" i="6"/>
  <c r="N33" i="6"/>
  <c r="N32" i="6"/>
  <c r="N31" i="6"/>
  <c r="N34" i="5"/>
  <c r="N33" i="5"/>
  <c r="N32" i="5"/>
  <c r="N31" i="5"/>
  <c r="N34" i="4"/>
  <c r="N33" i="4"/>
  <c r="N32" i="4"/>
  <c r="N31" i="4"/>
  <c r="N34" i="3"/>
  <c r="N33" i="3"/>
  <c r="N32" i="3"/>
  <c r="N31" i="3"/>
  <c r="N34" i="2"/>
  <c r="N33" i="2"/>
  <c r="N32" i="2"/>
  <c r="N31" i="2"/>
  <c r="J22" i="2"/>
  <c r="A45" i="23" l="1"/>
  <c r="E39" i="23"/>
  <c r="B39" i="23"/>
  <c r="N35" i="23"/>
  <c r="D18" i="23" s="1"/>
  <c r="J33" i="23"/>
  <c r="J32" i="23"/>
  <c r="J34" i="23" s="1"/>
  <c r="R16" i="23"/>
  <c r="N16" i="23" s="1"/>
  <c r="E11" i="23" s="1"/>
  <c r="E12" i="23"/>
  <c r="N11" i="23"/>
  <c r="N10" i="23"/>
  <c r="M7" i="23"/>
  <c r="A45" i="21"/>
  <c r="E39" i="21"/>
  <c r="B39" i="21"/>
  <c r="J38" i="21" s="1"/>
  <c r="J39" i="21" s="1"/>
  <c r="N35" i="21"/>
  <c r="D18" i="21" s="1"/>
  <c r="J33" i="21"/>
  <c r="J32" i="21"/>
  <c r="J34" i="21" s="1"/>
  <c r="R16" i="21"/>
  <c r="N16" i="21" s="1"/>
  <c r="E11" i="21" s="1"/>
  <c r="E12" i="21"/>
  <c r="N11" i="21"/>
  <c r="N10" i="21"/>
  <c r="M7" i="21"/>
  <c r="A45" i="20"/>
  <c r="E39" i="20"/>
  <c r="B39" i="20"/>
  <c r="N35" i="20"/>
  <c r="D18" i="20" s="1"/>
  <c r="J33" i="20"/>
  <c r="J32" i="20"/>
  <c r="J34" i="20" s="1"/>
  <c r="R16" i="20"/>
  <c r="N16" i="20" s="1"/>
  <c r="E11" i="20" s="1"/>
  <c r="E12" i="20"/>
  <c r="N11" i="20"/>
  <c r="N10" i="20"/>
  <c r="M7" i="20"/>
  <c r="A45" i="11"/>
  <c r="E39" i="11"/>
  <c r="B39" i="11"/>
  <c r="N35" i="11"/>
  <c r="D18" i="11" s="1"/>
  <c r="J33" i="11"/>
  <c r="J32" i="11"/>
  <c r="J34" i="11" s="1"/>
  <c r="R16" i="11"/>
  <c r="N16" i="11" s="1"/>
  <c r="E11" i="11" s="1"/>
  <c r="E12" i="11"/>
  <c r="N11" i="11"/>
  <c r="N10" i="11"/>
  <c r="M7" i="11"/>
  <c r="A45" i="10"/>
  <c r="E39" i="10"/>
  <c r="B39" i="10"/>
  <c r="N35" i="10"/>
  <c r="D18" i="10" s="1"/>
  <c r="J33" i="10"/>
  <c r="J32" i="10"/>
  <c r="J34" i="10" s="1"/>
  <c r="R16" i="10"/>
  <c r="N16" i="10" s="1"/>
  <c r="E11" i="10" s="1"/>
  <c r="E12" i="10"/>
  <c r="N11" i="10"/>
  <c r="N10" i="10"/>
  <c r="M7" i="10"/>
  <c r="A45" i="9"/>
  <c r="E39" i="9"/>
  <c r="B39" i="9"/>
  <c r="N35" i="9"/>
  <c r="D18" i="9" s="1"/>
  <c r="J33" i="9"/>
  <c r="J32" i="9"/>
  <c r="J34" i="9" s="1"/>
  <c r="R16" i="9"/>
  <c r="N16" i="9" s="1"/>
  <c r="E11" i="9" s="1"/>
  <c r="E12" i="9"/>
  <c r="N11" i="9"/>
  <c r="N10" i="9"/>
  <c r="M7" i="9"/>
  <c r="A45" i="8"/>
  <c r="E39" i="8"/>
  <c r="B39" i="8"/>
  <c r="N35" i="8"/>
  <c r="D18" i="8" s="1"/>
  <c r="J33" i="8"/>
  <c r="J32" i="8"/>
  <c r="J34" i="8" s="1"/>
  <c r="R16" i="8"/>
  <c r="N16" i="8" s="1"/>
  <c r="E11" i="8" s="1"/>
  <c r="E12" i="8"/>
  <c r="N11" i="8"/>
  <c r="N10" i="8"/>
  <c r="M7" i="8"/>
  <c r="A45" i="6"/>
  <c r="E39" i="6"/>
  <c r="B39" i="6"/>
  <c r="N35" i="6"/>
  <c r="D18" i="6" s="1"/>
  <c r="J33" i="6"/>
  <c r="J32" i="6"/>
  <c r="J34" i="6" s="1"/>
  <c r="R16" i="6"/>
  <c r="N16" i="6" s="1"/>
  <c r="E11" i="6" s="1"/>
  <c r="E12" i="6"/>
  <c r="N11" i="6"/>
  <c r="N10" i="6"/>
  <c r="M7" i="6"/>
  <c r="A45" i="5"/>
  <c r="E39" i="5"/>
  <c r="B39" i="5"/>
  <c r="N35" i="5"/>
  <c r="D18" i="5" s="1"/>
  <c r="J33" i="5"/>
  <c r="J32" i="5"/>
  <c r="R16" i="5"/>
  <c r="N16" i="5" s="1"/>
  <c r="E11" i="5" s="1"/>
  <c r="E12" i="5"/>
  <c r="N11" i="5"/>
  <c r="N10" i="5"/>
  <c r="M7" i="5"/>
  <c r="A45" i="4"/>
  <c r="E39" i="4"/>
  <c r="B39" i="4"/>
  <c r="N35" i="4"/>
  <c r="D18" i="4" s="1"/>
  <c r="J33" i="4"/>
  <c r="J32" i="4"/>
  <c r="J34" i="4" s="1"/>
  <c r="R16" i="4"/>
  <c r="N16" i="4" s="1"/>
  <c r="E11" i="4" s="1"/>
  <c r="E12" i="4"/>
  <c r="N11" i="4"/>
  <c r="N10" i="4"/>
  <c r="M7" i="4"/>
  <c r="A45" i="3"/>
  <c r="E39" i="3"/>
  <c r="B39" i="3"/>
  <c r="N35" i="3"/>
  <c r="D18" i="3" s="1"/>
  <c r="J33" i="3"/>
  <c r="J32" i="3"/>
  <c r="J34" i="3" s="1"/>
  <c r="R16" i="3"/>
  <c r="N16" i="3" s="1"/>
  <c r="E11" i="3" s="1"/>
  <c r="E12" i="3"/>
  <c r="N11" i="3"/>
  <c r="N10" i="3"/>
  <c r="M7" i="3"/>
  <c r="A45" i="2"/>
  <c r="E39" i="2"/>
  <c r="B39" i="2"/>
  <c r="N35" i="2"/>
  <c r="D18" i="2" s="1"/>
  <c r="J33" i="2"/>
  <c r="J32" i="2"/>
  <c r="J34" i="2" s="1"/>
  <c r="R16" i="2"/>
  <c r="N16" i="2" s="1"/>
  <c r="E11" i="2" s="1"/>
  <c r="E12" i="2"/>
  <c r="N11" i="2"/>
  <c r="N10" i="2"/>
  <c r="M7" i="2"/>
  <c r="E39" i="1"/>
  <c r="B39" i="1"/>
  <c r="N35" i="1"/>
  <c r="D18" i="1" s="1"/>
  <c r="J33" i="1"/>
  <c r="J32" i="1"/>
  <c r="R16" i="1"/>
  <c r="N16" i="1" s="1"/>
  <c r="E11" i="1" s="1"/>
  <c r="E12" i="1"/>
  <c r="N11" i="1"/>
  <c r="N10" i="1"/>
  <c r="E9" i="4" l="1"/>
  <c r="E9" i="8"/>
  <c r="E9" i="11"/>
  <c r="J38" i="5"/>
  <c r="J39" i="5" s="1"/>
  <c r="E9" i="2"/>
  <c r="J38" i="3"/>
  <c r="J39" i="3" s="1"/>
  <c r="J41" i="3" s="1"/>
  <c r="D10" i="3" s="1"/>
  <c r="J38" i="11"/>
  <c r="J39" i="11" s="1"/>
  <c r="J41" i="11" s="1"/>
  <c r="D10" i="11" s="1"/>
  <c r="J34" i="1"/>
  <c r="E9" i="9"/>
  <c r="E9" i="5"/>
  <c r="J38" i="9"/>
  <c r="J39" i="9" s="1"/>
  <c r="J41" i="9" s="1"/>
  <c r="D10" i="9" s="1"/>
  <c r="J41" i="21"/>
  <c r="D10" i="21" s="1"/>
  <c r="J38" i="10"/>
  <c r="J39" i="10" s="1"/>
  <c r="J41" i="10" s="1"/>
  <c r="D10" i="10" s="1"/>
  <c r="J38" i="23"/>
  <c r="J39" i="23" s="1"/>
  <c r="J41" i="23" s="1"/>
  <c r="D10" i="23" s="1"/>
  <c r="E9" i="21"/>
  <c r="M27" i="21"/>
  <c r="M27" i="10"/>
  <c r="M27" i="6"/>
  <c r="M27" i="3"/>
  <c r="J38" i="20"/>
  <c r="J39" i="20" s="1"/>
  <c r="J41" i="20" s="1"/>
  <c r="D10" i="20" s="1"/>
  <c r="J38" i="8"/>
  <c r="J39" i="8" s="1"/>
  <c r="J41" i="8" s="1"/>
  <c r="D10" i="8" s="1"/>
  <c r="J38" i="4"/>
  <c r="J39" i="4" s="1"/>
  <c r="J41" i="4" s="1"/>
  <c r="J34" i="5"/>
  <c r="J41" i="5" s="1"/>
  <c r="D10" i="5" s="1"/>
  <c r="J38" i="2"/>
  <c r="J39" i="2" s="1"/>
  <c r="J41" i="2" s="1"/>
  <c r="M27" i="23"/>
  <c r="M27" i="20"/>
  <c r="E9" i="23"/>
  <c r="E9" i="20"/>
  <c r="M27" i="11"/>
  <c r="E9" i="10"/>
  <c r="M27" i="9"/>
  <c r="M27" i="8"/>
  <c r="M27" i="1"/>
  <c r="M27" i="4"/>
  <c r="M27" i="2"/>
  <c r="E9" i="3"/>
  <c r="M27" i="5"/>
  <c r="E9" i="6"/>
  <c r="J38" i="6"/>
  <c r="J39" i="6" s="1"/>
  <c r="J41" i="6" s="1"/>
  <c r="D10" i="6" s="1"/>
  <c r="E9" i="1"/>
  <c r="J38" i="1"/>
  <c r="J39" i="1" s="1"/>
  <c r="J41" i="1" s="1"/>
  <c r="D10" i="1" s="1"/>
  <c r="E10" i="21" l="1"/>
  <c r="D13" i="21" s="1"/>
  <c r="E14" i="21" s="1"/>
  <c r="E15" i="21" s="1"/>
  <c r="D10" i="4"/>
  <c r="E10" i="4"/>
  <c r="D13" i="4" s="1"/>
  <c r="D10" i="2"/>
  <c r="E10" i="2"/>
  <c r="D13" i="2" s="1"/>
  <c r="E14" i="2" s="1"/>
  <c r="E15" i="2" s="1"/>
  <c r="E10" i="23"/>
  <c r="D13" i="23" s="1"/>
  <c r="E10" i="20"/>
  <c r="D13" i="20" s="1"/>
  <c r="E10" i="11"/>
  <c r="D13" i="11" s="1"/>
  <c r="E10" i="10"/>
  <c r="D13" i="10" s="1"/>
  <c r="E10" i="9"/>
  <c r="D13" i="9" s="1"/>
  <c r="E10" i="8"/>
  <c r="D13" i="8" s="1"/>
  <c r="E10" i="6"/>
  <c r="D13" i="6" s="1"/>
  <c r="E10" i="1"/>
  <c r="D13" i="1" s="1"/>
  <c r="E10" i="5"/>
  <c r="D13" i="5" s="1"/>
  <c r="E10" i="3"/>
  <c r="D13" i="3" s="1"/>
  <c r="E14" i="4" l="1"/>
  <c r="E15" i="4" s="1"/>
  <c r="D16" i="4" s="1"/>
  <c r="E14" i="23"/>
  <c r="E15" i="23" s="1"/>
  <c r="D16" i="21"/>
  <c r="E14" i="20"/>
  <c r="E14" i="11"/>
  <c r="E15" i="11" s="1"/>
  <c r="E14" i="10"/>
  <c r="E15" i="10" s="1"/>
  <c r="E14" i="9"/>
  <c r="E15" i="9" s="1"/>
  <c r="E14" i="8"/>
  <c r="E15" i="8" s="1"/>
  <c r="E14" i="6"/>
  <c r="E15" i="6" s="1"/>
  <c r="E14" i="3"/>
  <c r="E14" i="5"/>
  <c r="E15" i="5" s="1"/>
  <c r="D16" i="2"/>
  <c r="E14" i="1"/>
  <c r="D16" i="23" l="1"/>
  <c r="E18" i="21"/>
  <c r="D17" i="21"/>
  <c r="E15" i="20"/>
  <c r="D16" i="20" s="1"/>
  <c r="D16" i="11"/>
  <c r="D16" i="10"/>
  <c r="D16" i="9"/>
  <c r="D16" i="8"/>
  <c r="E15" i="1"/>
  <c r="D16" i="1" s="1"/>
  <c r="E15" i="3"/>
  <c r="D16" i="3" s="1"/>
  <c r="E18" i="2"/>
  <c r="D17" i="2"/>
  <c r="E18" i="4"/>
  <c r="D17" i="4"/>
  <c r="D16" i="5"/>
  <c r="D16" i="6"/>
  <c r="D19" i="4" l="1"/>
  <c r="D20" i="4" s="1"/>
  <c r="D19" i="21"/>
  <c r="D20" i="21" s="1"/>
  <c r="E18" i="23"/>
  <c r="D17" i="23"/>
  <c r="D17" i="20"/>
  <c r="E18" i="20"/>
  <c r="E18" i="11"/>
  <c r="D17" i="11"/>
  <c r="E18" i="10"/>
  <c r="D17" i="10"/>
  <c r="D17" i="9"/>
  <c r="E18" i="9"/>
  <c r="E18" i="8"/>
  <c r="D17" i="8"/>
  <c r="E18" i="3"/>
  <c r="D17" i="3"/>
  <c r="D19" i="2"/>
  <c r="D17" i="6"/>
  <c r="E18" i="6"/>
  <c r="E18" i="5"/>
  <c r="D17" i="5"/>
  <c r="E18" i="1"/>
  <c r="D17" i="1"/>
  <c r="E45" i="4" l="1"/>
  <c r="E20" i="4"/>
  <c r="E45" i="21"/>
  <c r="E20" i="21"/>
  <c r="D19" i="8"/>
  <c r="E45" i="8" s="1"/>
  <c r="D19" i="5"/>
  <c r="D20" i="5" s="1"/>
  <c r="D19" i="3"/>
  <c r="D20" i="3" s="1"/>
  <c r="D19" i="23"/>
  <c r="D19" i="20"/>
  <c r="D19" i="11"/>
  <c r="D19" i="10"/>
  <c r="D19" i="9"/>
  <c r="D19" i="1"/>
  <c r="E20" i="1" s="1"/>
  <c r="D19" i="6"/>
  <c r="D20" i="2"/>
  <c r="E45" i="2"/>
  <c r="E20" i="2"/>
  <c r="F18" i="7" l="1"/>
  <c r="F46" i="21"/>
  <c r="F47" i="21" s="1"/>
  <c r="F14" i="7"/>
  <c r="F46" i="8"/>
  <c r="F47" i="8" s="1"/>
  <c r="F11" i="7"/>
  <c r="F46" i="4"/>
  <c r="F47" i="4" s="1"/>
  <c r="F9" i="7"/>
  <c r="F46" i="2"/>
  <c r="F47" i="2" s="1"/>
  <c r="E20" i="5"/>
  <c r="E45" i="5"/>
  <c r="E20" i="8"/>
  <c r="D20" i="8"/>
  <c r="E20" i="3"/>
  <c r="E45" i="3"/>
  <c r="E45" i="1"/>
  <c r="F8" i="7" s="1"/>
  <c r="D20" i="1"/>
  <c r="D20" i="23"/>
  <c r="E45" i="23"/>
  <c r="E20" i="23"/>
  <c r="E20" i="20"/>
  <c r="E45" i="20"/>
  <c r="D20" i="20"/>
  <c r="D20" i="11"/>
  <c r="E20" i="11"/>
  <c r="E45" i="11"/>
  <c r="D20" i="10"/>
  <c r="E45" i="10"/>
  <c r="E20" i="10"/>
  <c r="D20" i="9"/>
  <c r="E45" i="9"/>
  <c r="E20" i="9"/>
  <c r="E45" i="6"/>
  <c r="E20" i="6"/>
  <c r="D20" i="6"/>
  <c r="F19" i="7" l="1"/>
  <c r="F46" i="23"/>
  <c r="F47" i="23" s="1"/>
  <c r="F48" i="21"/>
  <c r="H18" i="7" s="1"/>
  <c r="G18" i="7"/>
  <c r="F17" i="7"/>
  <c r="F46" i="11"/>
  <c r="F47" i="11" s="1"/>
  <c r="F16" i="7"/>
  <c r="F46" i="10"/>
  <c r="F47" i="10" s="1"/>
  <c r="F15" i="7"/>
  <c r="F46" i="9"/>
  <c r="F47" i="9" s="1"/>
  <c r="F48" i="8"/>
  <c r="H14" i="7" s="1"/>
  <c r="G14" i="7"/>
  <c r="F13" i="7"/>
  <c r="F46" i="6"/>
  <c r="F47" i="6" s="1"/>
  <c r="F12" i="7"/>
  <c r="F46" i="5"/>
  <c r="F47" i="5" s="1"/>
  <c r="G11" i="7"/>
  <c r="F48" i="4"/>
  <c r="H11" i="7" s="1"/>
  <c r="F10" i="7"/>
  <c r="F46" i="3"/>
  <c r="F47" i="3" s="1"/>
  <c r="G9" i="7"/>
  <c r="F48" i="2"/>
  <c r="H9" i="7" s="1"/>
  <c r="F46" i="1"/>
  <c r="F20" i="7"/>
  <c r="F46" i="20"/>
  <c r="F47" i="20" s="1"/>
  <c r="F48" i="23" l="1"/>
  <c r="H19" i="7" s="1"/>
  <c r="G19" i="7"/>
  <c r="F48" i="11"/>
  <c r="H17" i="7" s="1"/>
  <c r="G17" i="7"/>
  <c r="F48" i="10"/>
  <c r="H16" i="7" s="1"/>
  <c r="G16" i="7"/>
  <c r="F48" i="9"/>
  <c r="H15" i="7" s="1"/>
  <c r="G15" i="7"/>
  <c r="G13" i="7"/>
  <c r="F48" i="6"/>
  <c r="H13" i="7" s="1"/>
  <c r="G12" i="7"/>
  <c r="F48" i="5"/>
  <c r="H12" i="7" s="1"/>
  <c r="G10" i="7"/>
  <c r="F48" i="3"/>
  <c r="H10" i="7" s="1"/>
  <c r="F48" i="20"/>
  <c r="H20" i="7" s="1"/>
  <c r="G20" i="7"/>
  <c r="D7" i="1" l="1"/>
  <c r="A45" i="1" s="1"/>
  <c r="M7" i="1" l="1"/>
  <c r="F47" i="1" l="1"/>
  <c r="F48" i="1" s="1"/>
  <c r="H8" i="7" s="1"/>
  <c r="H21" i="7" s="1"/>
  <c r="G8" i="7" l="1"/>
</calcChain>
</file>

<file path=xl/sharedStrings.xml><?xml version="1.0" encoding="utf-8"?>
<sst xmlns="http://schemas.openxmlformats.org/spreadsheetml/2006/main" count="1468" uniqueCount="174">
  <si>
    <t>FQ415-023 - PLANILHA DE CUSTOS E FORMAÇÃO DE PREÇOS SEM AVISO PRÉVIO - LEI DA ESTATAIS - POSTO 1</t>
  </si>
  <si>
    <t>A - DEMONSTRATIVO DE CUSTOS MENSAIS</t>
  </si>
  <si>
    <t>I - MÃO DE OBRA</t>
  </si>
  <si>
    <t>II - REMUNERAÇÃO, BENEFÍCIOS E INSUMOS</t>
  </si>
  <si>
    <t>Descrição</t>
  </si>
  <si>
    <t>Percentual</t>
  </si>
  <si>
    <t>Valor (R$)</t>
  </si>
  <si>
    <t>I.1. Salários</t>
  </si>
  <si>
    <t>Composição da remuneração</t>
  </si>
  <si>
    <t>1.A. Salário base</t>
  </si>
  <si>
    <r>
      <t xml:space="preserve">I.2. Encargos sociais mensais sobre salários </t>
    </r>
    <r>
      <rPr>
        <vertAlign val="superscript"/>
        <sz val="9"/>
        <rFont val="Arial"/>
        <family val="2"/>
      </rPr>
      <t>(1)</t>
    </r>
  </si>
  <si>
    <t>1.B. Adicional de periculosidade</t>
  </si>
  <si>
    <t>I.3. Insumos mensais de mão de obra - benefícios</t>
  </si>
  <si>
    <t>1.C. Adicional de insalubridade</t>
  </si>
  <si>
    <t>I.4. Insumos mensais de mão de obra - uniforme, EPI e outros</t>
  </si>
  <si>
    <t>1.D. Adicional noturno</t>
  </si>
  <si>
    <t>Subtotal 1</t>
  </si>
  <si>
    <t>1.E. Adicional de hora extra</t>
  </si>
  <si>
    <r>
      <t xml:space="preserve">I.6. Despesas Mensais Administrativas e Operacionais </t>
    </r>
    <r>
      <rPr>
        <vertAlign val="superscript"/>
        <sz val="9"/>
        <rFont val="Arial"/>
        <family val="2"/>
      </rPr>
      <t>(2)</t>
    </r>
  </si>
  <si>
    <t>1.F. Intervalo intrajornada</t>
  </si>
  <si>
    <t>Qtd de Passagens</t>
  </si>
  <si>
    <t>Valor da passagem</t>
  </si>
  <si>
    <t>Qtd de Dias</t>
  </si>
  <si>
    <t>Total com Descontos</t>
  </si>
  <si>
    <r>
      <t xml:space="preserve">I.7. Lucro mensal </t>
    </r>
    <r>
      <rPr>
        <vertAlign val="superscript"/>
        <sz val="9"/>
        <rFont val="Arial"/>
        <family val="2"/>
      </rPr>
      <t>(3)</t>
    </r>
  </si>
  <si>
    <t>1.G. Outros (especificar)</t>
  </si>
  <si>
    <t>Subtotal 2</t>
  </si>
  <si>
    <t>Benefícios mensais e diários</t>
  </si>
  <si>
    <t>2.A. Transporte</t>
  </si>
  <si>
    <t>Subtotal 3</t>
  </si>
  <si>
    <t>2.B. Auxílio alimentação</t>
  </si>
  <si>
    <r>
      <t xml:space="preserve">I.8. Tributos sobre preço hora/homem proposto </t>
    </r>
    <r>
      <rPr>
        <vertAlign val="superscript"/>
        <sz val="9"/>
        <rFont val="Arial"/>
        <family val="2"/>
      </rPr>
      <t>(4)</t>
    </r>
  </si>
  <si>
    <t>2.C. Assistência médica e familiar</t>
  </si>
  <si>
    <t>CUSTO TOTAL MENSAL - MÃO DE OBRA</t>
  </si>
  <si>
    <t>2.D. Auxílio creche</t>
  </si>
  <si>
    <t>FATOR K</t>
  </si>
  <si>
    <t>2.E. Seguro de vida, invalidez e funeral</t>
  </si>
  <si>
    <t>(1) percentual transposto da planilha B e aplicável aos salários.</t>
  </si>
  <si>
    <t>2.F. Assistência odontológica</t>
  </si>
  <si>
    <t>(2) percentual aplicável aos subtotais 1.</t>
  </si>
  <si>
    <t>2.G. Outros (especificar)</t>
  </si>
  <si>
    <t>(3) percentual aplicável aos subtotais 1 e às despesas mensais administrativas e operacionais.</t>
  </si>
  <si>
    <t>Insumos diversos</t>
  </si>
  <si>
    <t>3.A. Uniformes</t>
  </si>
  <si>
    <t>(4) tributos - percentual transposto da planilha C e aplicável ao custo total mensal (calcula-se "por fora" sobre o subtotal 3).</t>
  </si>
  <si>
    <t>3.B. Materiais</t>
  </si>
  <si>
    <t>3.C. Equipamentos ou EPI</t>
  </si>
  <si>
    <t>3.D. Outros (especificar)</t>
  </si>
  <si>
    <t xml:space="preserve"> TOTAL</t>
  </si>
  <si>
    <t xml:space="preserve">B - ENCARGOS SOCIAIS INCIDENTES SOBRE A REMUNERAÇÃO </t>
  </si>
  <si>
    <t xml:space="preserve">C - TRIBUTOS </t>
  </si>
  <si>
    <t>GRUPO 1</t>
  </si>
  <si>
    <t>GRUPO 2</t>
  </si>
  <si>
    <t>GRUPO 3</t>
  </si>
  <si>
    <t>DESCRIÇÃO</t>
  </si>
  <si>
    <t>%</t>
  </si>
  <si>
    <t>1.1. INSS</t>
  </si>
  <si>
    <t>2.1. 13º Salário</t>
  </si>
  <si>
    <t>3.1. Aviso prévio indenizado</t>
  </si>
  <si>
    <t>ISS</t>
  </si>
  <si>
    <t>1.2. SESC / SESI / SEST</t>
  </si>
  <si>
    <t>2.2. Licença maternidade</t>
  </si>
  <si>
    <t>3.2. Incidência do FGTS sobre o item 3.1</t>
  </si>
  <si>
    <t>PIS/Pasep</t>
  </si>
  <si>
    <t>1.3. SENAC / SENAI / SENAT</t>
  </si>
  <si>
    <t>2.3. Férias + 1/3</t>
  </si>
  <si>
    <t>3.3. Multa do FGTS</t>
  </si>
  <si>
    <t>Cofins</t>
  </si>
  <si>
    <t>1.4. INCRA</t>
  </si>
  <si>
    <t>2.4. Ausência por doença</t>
  </si>
  <si>
    <t>Somatório do GRUPO 3</t>
  </si>
  <si>
    <t>1.5. Salário Educação</t>
  </si>
  <si>
    <t>2.5. Licença paternidade</t>
  </si>
  <si>
    <t>TOTAL</t>
  </si>
  <si>
    <t>1.6. FGTS</t>
  </si>
  <si>
    <t>2.6. Ausências Legais</t>
  </si>
  <si>
    <t>1.7. Seguro Acidente de Trabalho</t>
  </si>
  <si>
    <t>2.7. Acidente de Trabalho</t>
  </si>
  <si>
    <t>GRUPO 4</t>
  </si>
  <si>
    <t>1.8. SEBRAE</t>
  </si>
  <si>
    <t>2.8. Outros (especificar)</t>
  </si>
  <si>
    <t>4.1. Incidência do Grupo 1 sobre o Grupo 2</t>
  </si>
  <si>
    <t>Cálculos da Multa do FGTS</t>
  </si>
  <si>
    <t>Somatório do GRUPO 1</t>
  </si>
  <si>
    <t>Somatório do GRUPO 2</t>
  </si>
  <si>
    <t>Somatório do GRUPO 4</t>
  </si>
  <si>
    <t>=(((0,4+0,1)*0,08)*J31)</t>
  </si>
  <si>
    <t>=((0,08*0,5*0,9*(1+(5/56)+(5/56)+(1/3)*(5/56)))*J31</t>
  </si>
  <si>
    <t>TOTAL DOS ENCARGOS</t>
  </si>
  <si>
    <t>CONSOLIDAÇÃO DO VALOR POR POSTO</t>
  </si>
  <si>
    <t>Dados complementares para composição dos custos referentes à mão de obra</t>
  </si>
  <si>
    <t>Qtde. de MAO por Posto</t>
  </si>
  <si>
    <t>Base de Cálculo
Hora mês</t>
  </si>
  <si>
    <t>Preço por MAO</t>
  </si>
  <si>
    <t>Quant. de Horas por Mês</t>
  </si>
  <si>
    <t>Acordo, Convenção ou Sentença Normativa em Dissídio Coletivo (Nº de Registro no MTE)</t>
  </si>
  <si>
    <t>Salário normativo da categoria profissional</t>
  </si>
  <si>
    <t>Valor mensal da Mão de Obra</t>
  </si>
  <si>
    <t>Data base da categoria (dia/mês/ano)</t>
  </si>
  <si>
    <t>Valor mensal do Posto 1</t>
  </si>
  <si>
    <t>Município / UF</t>
  </si>
  <si>
    <t>Valor total do Posto 1</t>
  </si>
  <si>
    <t>Nº de meses de execução contratual</t>
  </si>
  <si>
    <t>Versão: 0</t>
  </si>
  <si>
    <t>OBS: SOMENTE PREENCHER OS CAMPOS DESTACADOS DE AMARELO.</t>
  </si>
  <si>
    <t>FQ415-023 - PLANILHA DE CUSTOS E FORMAÇÃO DE PREÇOS SEM AVISO PRÉVIO - LEI DA ESTATAIS - POSTO 2</t>
  </si>
  <si>
    <t>Valor mensal do Posto 2</t>
  </si>
  <si>
    <t>Valor total do Posto 2</t>
  </si>
  <si>
    <t>FQ415-023 - PLANILHA DE CUSTOS E FORMAÇÃO DE PREÇOS SEM AVISO PRÉVIO - LEI DA ESTATAIS - POSTO 3</t>
  </si>
  <si>
    <t>Valor mensal do Posto 3</t>
  </si>
  <si>
    <t>Valor total do Posto 3</t>
  </si>
  <si>
    <t>FQ415-023 - PLANILHA DE CUSTOS E FORMAÇÃO DE PREÇOS SEM AVISO PRÉVIO - LEI DA ESTATAIS - POSTO 4</t>
  </si>
  <si>
    <t>Valor mensal do Posto 4</t>
  </si>
  <si>
    <t>Valor total do Posto 4</t>
  </si>
  <si>
    <t>FQ415-023 - PLANILHA DE CUSTOS E FORMAÇÃO DE PREÇOS SEM AVISO PRÉVIO - LEI DA ESTATAIS - POSTO 5</t>
  </si>
  <si>
    <t>Valor mensal do Posto 5</t>
  </si>
  <si>
    <t>Valor total do Posto 5</t>
  </si>
  <si>
    <t>FQ415-023 - PLANILHA DE CUSTOS E FORMAÇÃO DE PREÇOS SEM AVISO PRÉVIO - LEI DA ESTATAIS - POSTO 6</t>
  </si>
  <si>
    <t>Valor mensal do Posto 6</t>
  </si>
  <si>
    <t>Valor total do Posto 6</t>
  </si>
  <si>
    <t>FQ415-023 - PLANILHA DE CUSTOS E FORMAÇÃO DE PREÇOS SEM AVISO PRÉVIO - LEI DA ESTATAIS</t>
  </si>
  <si>
    <t>Consolidação de Proposta Comercial</t>
  </si>
  <si>
    <t>Posto</t>
  </si>
  <si>
    <t>Descrição do Posto</t>
  </si>
  <si>
    <t>Horas</t>
  </si>
  <si>
    <t>Qtde. de MAO por posto</t>
  </si>
  <si>
    <t>Valor mensal por MAO</t>
  </si>
  <si>
    <t>Valor mensal por posto</t>
  </si>
  <si>
    <t>Total do posto</t>
  </si>
  <si>
    <t>Posto 1</t>
  </si>
  <si>
    <t>Posto 2</t>
  </si>
  <si>
    <t>Posto 3</t>
  </si>
  <si>
    <t>Posto 4</t>
  </si>
  <si>
    <t>Posto 5</t>
  </si>
  <si>
    <t>Posto 6</t>
  </si>
  <si>
    <t>Posto 7</t>
  </si>
  <si>
    <t>Posto 8</t>
  </si>
  <si>
    <t>Posto 9</t>
  </si>
  <si>
    <t>Posto 10</t>
  </si>
  <si>
    <t>Posto 11</t>
  </si>
  <si>
    <t>Posto 12</t>
  </si>
  <si>
    <t>Posto 13</t>
  </si>
  <si>
    <t>VALOR GLOBAL</t>
  </si>
  <si>
    <t>2.G. Outros (Somatória dos Benefícios)</t>
  </si>
  <si>
    <t>CPRB</t>
  </si>
  <si>
    <t>,</t>
  </si>
  <si>
    <t>SALÁRIO</t>
  </si>
  <si>
    <t>Valor mensal do Posto 12</t>
  </si>
  <si>
    <t>Valor total do Posto 12</t>
  </si>
  <si>
    <t>Valor mensal do Posto 13</t>
  </si>
  <si>
    <t>Valor total do Posto 13</t>
  </si>
  <si>
    <t>Valor mensal do Posto 7</t>
  </si>
  <si>
    <t>Valor total do Posto 7</t>
  </si>
  <si>
    <t>Valor mensal do Posto 8</t>
  </si>
  <si>
    <t>Valor total do Posto 8</t>
  </si>
  <si>
    <t>Valor mensal do Posto 9</t>
  </si>
  <si>
    <t>Valor total do Posto 9</t>
  </si>
  <si>
    <t>Valor mensal do Posto 10</t>
  </si>
  <si>
    <t>Valor total do Posto 10</t>
  </si>
  <si>
    <t>Valor mensal do Posto 11</t>
  </si>
  <si>
    <t>Valor total do Posto 11</t>
  </si>
  <si>
    <t xml:space="preserve">Desenvolvedor Mainframe </t>
  </si>
  <si>
    <t xml:space="preserve">Desenvolvedor Full Stack </t>
  </si>
  <si>
    <t xml:space="preserve">Desenvolvedor de Aplicativos Móveis </t>
  </si>
  <si>
    <t xml:space="preserve">Analista de Práticas Ágeis </t>
  </si>
  <si>
    <t xml:space="preserve">Analista de Negócios </t>
  </si>
  <si>
    <t xml:space="preserve">Analista de Dados </t>
  </si>
  <si>
    <t xml:space="preserve">Analista de Infraestrutura </t>
  </si>
  <si>
    <t xml:space="preserve">Analista de Rede e Segurança </t>
  </si>
  <si>
    <t xml:space="preserve">Arquiteto de Rede </t>
  </si>
  <si>
    <t xml:space="preserve">Arquiteto Cloud </t>
  </si>
  <si>
    <t xml:space="preserve">Arquiteto de Banco de Dados </t>
  </si>
  <si>
    <t xml:space="preserve">Analista de Sistemas Operacionais </t>
  </si>
  <si>
    <t xml:space="preserve">Analista de Cybersegurança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</si>
</sst>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&quot;\ 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8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2" fillId="0" borderId="0" xfId="1" applyFont="1" applyAlignment="1" applyProtection="1">
      <alignment vertical="center" wrapText="1"/>
      <protection hidden="1"/>
    </xf>
    <xf numFmtId="0" fontId="2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vertical="center"/>
      <protection hidden="1"/>
    </xf>
    <xf numFmtId="0" fontId="6" fillId="0" borderId="0" xfId="1" applyFont="1" applyAlignment="1" applyProtection="1">
      <alignment vertical="center" wrapText="1"/>
      <protection hidden="1"/>
    </xf>
    <xf numFmtId="0" fontId="6" fillId="0" borderId="5" xfId="1" applyFont="1" applyBorder="1" applyAlignment="1" applyProtection="1">
      <alignment vertical="center" wrapText="1"/>
      <protection hidden="1"/>
    </xf>
    <xf numFmtId="0" fontId="2" fillId="0" borderId="14" xfId="1" applyFont="1" applyBorder="1" applyAlignment="1" applyProtection="1">
      <alignment horizontal="center" vertical="center" wrapText="1"/>
      <protection hidden="1"/>
    </xf>
    <xf numFmtId="0" fontId="2" fillId="0" borderId="15" xfId="1" applyFont="1" applyBorder="1" applyAlignment="1" applyProtection="1">
      <alignment horizontal="center" vertical="center" wrapText="1"/>
      <protection hidden="1"/>
    </xf>
    <xf numFmtId="0" fontId="2" fillId="0" borderId="5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10" fontId="1" fillId="3" borderId="16" xfId="2" applyNumberFormat="1" applyFont="1" applyFill="1" applyBorder="1" applyAlignment="1" applyProtection="1">
      <alignment vertical="center" wrapText="1"/>
      <protection hidden="1"/>
    </xf>
    <xf numFmtId="164" fontId="1" fillId="3" borderId="18" xfId="3" applyFont="1" applyFill="1" applyBorder="1" applyAlignment="1" applyProtection="1">
      <alignment horizontal="right" vertical="center" wrapText="1"/>
      <protection hidden="1"/>
    </xf>
    <xf numFmtId="10" fontId="1" fillId="0" borderId="5" xfId="2" applyNumberFormat="1" applyFont="1" applyFill="1" applyBorder="1" applyAlignment="1" applyProtection="1">
      <alignment vertical="center" wrapText="1"/>
      <protection hidden="1"/>
    </xf>
    <xf numFmtId="164" fontId="1" fillId="0" borderId="0" xfId="3" applyFont="1" applyFill="1" applyBorder="1" applyAlignment="1" applyProtection="1">
      <alignment horizontal="right" vertical="center" wrapText="1"/>
      <protection hidden="1"/>
    </xf>
    <xf numFmtId="10" fontId="1" fillId="3" borderId="21" xfId="2" applyNumberFormat="1" applyFont="1" applyFill="1" applyBorder="1" applyAlignment="1" applyProtection="1">
      <alignment vertical="center"/>
      <protection hidden="1"/>
    </xf>
    <xf numFmtId="0" fontId="1" fillId="0" borderId="5" xfId="1" applyBorder="1" applyAlignment="1" applyProtection="1">
      <alignment vertical="center"/>
      <protection hidden="1"/>
    </xf>
    <xf numFmtId="10" fontId="1" fillId="3" borderId="23" xfId="2" applyNumberFormat="1" applyFont="1" applyFill="1" applyBorder="1" applyAlignment="1" applyProtection="1">
      <alignment vertical="center" wrapText="1"/>
      <protection hidden="1"/>
    </xf>
    <xf numFmtId="164" fontId="1" fillId="3" borderId="24" xfId="3" applyFont="1" applyFill="1" applyBorder="1" applyAlignment="1" applyProtection="1">
      <alignment horizontal="right" vertical="center" wrapText="1"/>
      <protection hidden="1"/>
    </xf>
    <xf numFmtId="10" fontId="1" fillId="2" borderId="29" xfId="2" applyNumberFormat="1" applyFont="1" applyFill="1" applyBorder="1" applyAlignment="1" applyProtection="1">
      <alignment vertical="center"/>
      <protection locked="0"/>
    </xf>
    <xf numFmtId="164" fontId="1" fillId="3" borderId="30" xfId="3" applyFont="1" applyFill="1" applyBorder="1" applyAlignment="1" applyProtection="1">
      <alignment horizontal="right" vertical="center" wrapText="1"/>
      <protection hidden="1"/>
    </xf>
    <xf numFmtId="0" fontId="6" fillId="0" borderId="0" xfId="1" applyFont="1" applyAlignment="1" applyProtection="1">
      <alignment vertical="center"/>
      <protection hidden="1"/>
    </xf>
    <xf numFmtId="10" fontId="1" fillId="3" borderId="29" xfId="2" applyNumberFormat="1" applyFont="1" applyFill="1" applyBorder="1" applyAlignment="1" applyProtection="1">
      <alignment vertical="center"/>
      <protection hidden="1"/>
    </xf>
    <xf numFmtId="164" fontId="1" fillId="2" borderId="31" xfId="3" applyFont="1" applyFill="1" applyBorder="1" applyAlignment="1" applyProtection="1">
      <alignment horizontal="right" vertical="center" wrapText="1"/>
      <protection locked="0"/>
    </xf>
    <xf numFmtId="164" fontId="1" fillId="2" borderId="30" xfId="3" applyFont="1" applyFill="1" applyBorder="1" applyAlignment="1" applyProtection="1">
      <alignment horizontal="right" vertical="center" wrapText="1"/>
      <protection locked="0"/>
    </xf>
    <xf numFmtId="10" fontId="1" fillId="2" borderId="23" xfId="2" applyNumberFormat="1" applyFont="1" applyFill="1" applyBorder="1" applyAlignment="1" applyProtection="1">
      <alignment vertical="center" wrapText="1"/>
      <protection locked="0"/>
    </xf>
    <xf numFmtId="10" fontId="1" fillId="3" borderId="39" xfId="2" applyNumberFormat="1" applyFont="1" applyFill="1" applyBorder="1" applyAlignment="1" applyProtection="1">
      <alignment vertical="center"/>
      <protection hidden="1"/>
    </xf>
    <xf numFmtId="164" fontId="1" fillId="2" borderId="40" xfId="3" applyFont="1" applyFill="1" applyBorder="1" applyAlignment="1" applyProtection="1">
      <alignment horizontal="right" vertical="center" wrapText="1"/>
      <protection locked="0"/>
    </xf>
    <xf numFmtId="10" fontId="1" fillId="3" borderId="45" xfId="2" applyNumberFormat="1" applyFont="1" applyFill="1" applyBorder="1" applyAlignment="1" applyProtection="1">
      <alignment vertical="center"/>
      <protection hidden="1"/>
    </xf>
    <xf numFmtId="40" fontId="1" fillId="3" borderId="22" xfId="5" applyNumberFormat="1" applyFont="1" applyFill="1" applyBorder="1" applyAlignment="1" applyProtection="1">
      <alignment horizontal="right" vertical="center" wrapText="1"/>
      <protection hidden="1"/>
    </xf>
    <xf numFmtId="0" fontId="1" fillId="2" borderId="41" xfId="1" applyFill="1" applyBorder="1" applyAlignment="1" applyProtection="1">
      <alignment horizontal="center" vertical="center"/>
      <protection locked="0"/>
    </xf>
    <xf numFmtId="164" fontId="1" fillId="2" borderId="42" xfId="3" applyFont="1" applyFill="1" applyBorder="1" applyAlignment="1" applyProtection="1">
      <alignment horizontal="center" vertical="center" wrapText="1"/>
      <protection locked="0"/>
    </xf>
    <xf numFmtId="43" fontId="1" fillId="3" borderId="43" xfId="1" applyNumberFormat="1" applyFill="1" applyBorder="1" applyAlignment="1">
      <alignment horizontal="center"/>
    </xf>
    <xf numFmtId="10" fontId="1" fillId="3" borderId="46" xfId="2" applyNumberFormat="1" applyFont="1" applyFill="1" applyBorder="1" applyAlignment="1" applyProtection="1">
      <alignment vertical="center" wrapText="1"/>
      <protection hidden="1"/>
    </xf>
    <xf numFmtId="164" fontId="1" fillId="3" borderId="48" xfId="3" applyFont="1" applyFill="1" applyBorder="1" applyAlignment="1" applyProtection="1">
      <alignment horizontal="right" vertical="center" wrapText="1"/>
      <protection hidden="1"/>
    </xf>
    <xf numFmtId="165" fontId="1" fillId="0" borderId="0" xfId="3" applyNumberFormat="1" applyFont="1" applyFill="1" applyBorder="1" applyAlignment="1" applyProtection="1">
      <alignment vertical="center" wrapText="1"/>
      <protection hidden="1"/>
    </xf>
    <xf numFmtId="0" fontId="9" fillId="0" borderId="0" xfId="1" applyFont="1" applyAlignment="1" applyProtection="1">
      <alignment vertical="center"/>
      <protection hidden="1"/>
    </xf>
    <xf numFmtId="10" fontId="1" fillId="0" borderId="0" xfId="2" applyNumberFormat="1" applyFont="1" applyBorder="1" applyAlignment="1" applyProtection="1">
      <alignment vertical="center"/>
      <protection hidden="1"/>
    </xf>
    <xf numFmtId="164" fontId="1" fillId="2" borderId="15" xfId="3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Alignment="1" applyProtection="1">
      <alignment vertical="center"/>
      <protection hidden="1"/>
    </xf>
    <xf numFmtId="0" fontId="7" fillId="0" borderId="0" xfId="1" applyFont="1" applyAlignment="1" applyProtection="1">
      <alignment vertical="center" wrapText="1"/>
      <protection hidden="1"/>
    </xf>
    <xf numFmtId="0" fontId="5" fillId="0" borderId="53" xfId="1" applyFont="1" applyBorder="1" applyAlignment="1" applyProtection="1">
      <alignment vertical="center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/>
      <protection hidden="1"/>
    </xf>
    <xf numFmtId="0" fontId="7" fillId="0" borderId="16" xfId="1" applyFont="1" applyBorder="1" applyAlignment="1" applyProtection="1">
      <alignment horizontal="left" vertical="center"/>
      <protection hidden="1"/>
    </xf>
    <xf numFmtId="10" fontId="1" fillId="2" borderId="22" xfId="1" applyNumberFormat="1" applyFill="1" applyBorder="1" applyAlignment="1" applyProtection="1">
      <alignment vertical="center"/>
      <protection locked="0"/>
    </xf>
    <xf numFmtId="10" fontId="1" fillId="2" borderId="18" xfId="1" applyNumberFormat="1" applyFill="1" applyBorder="1" applyAlignment="1" applyProtection="1">
      <alignment vertical="center"/>
      <protection locked="0"/>
    </xf>
    <xf numFmtId="10" fontId="1" fillId="2" borderId="10" xfId="1" applyNumberFormat="1" applyFill="1" applyBorder="1" applyAlignment="1" applyProtection="1">
      <alignment vertical="center"/>
      <protection locked="0"/>
    </xf>
    <xf numFmtId="10" fontId="1" fillId="0" borderId="0" xfId="1" applyNumberFormat="1" applyAlignment="1" applyProtection="1">
      <alignment vertical="center"/>
      <protection hidden="1"/>
    </xf>
    <xf numFmtId="10" fontId="1" fillId="2" borderId="10" xfId="2" applyNumberFormat="1" applyFont="1" applyFill="1" applyBorder="1" applyAlignment="1" applyProtection="1">
      <alignment vertical="center" wrapText="1"/>
      <protection locked="0"/>
    </xf>
    <xf numFmtId="0" fontId="7" fillId="0" borderId="23" xfId="1" applyFont="1" applyBorder="1" applyAlignment="1" applyProtection="1">
      <alignment horizontal="left" vertical="center"/>
      <protection hidden="1"/>
    </xf>
    <xf numFmtId="10" fontId="1" fillId="2" borderId="30" xfId="1" applyNumberFormat="1" applyFill="1" applyBorder="1" applyAlignment="1" applyProtection="1">
      <alignment vertical="center"/>
      <protection locked="0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10" fontId="1" fillId="3" borderId="55" xfId="1" applyNumberFormat="1" applyFill="1" applyBorder="1" applyAlignment="1" applyProtection="1">
      <alignment vertical="center"/>
      <protection hidden="1"/>
    </xf>
    <xf numFmtId="10" fontId="1" fillId="2" borderId="13" xfId="2" applyNumberFormat="1" applyFont="1" applyFill="1" applyBorder="1" applyAlignment="1" applyProtection="1">
      <alignment vertical="center" wrapText="1"/>
      <protection locked="0"/>
    </xf>
    <xf numFmtId="10" fontId="1" fillId="2" borderId="24" xfId="2" applyNumberFormat="1" applyFont="1" applyFill="1" applyBorder="1" applyAlignment="1" applyProtection="1">
      <alignment vertical="center"/>
      <protection locked="0"/>
    </xf>
    <xf numFmtId="10" fontId="1" fillId="3" borderId="38" xfId="1" applyNumberFormat="1" applyFill="1" applyBorder="1" applyAlignment="1" applyProtection="1">
      <alignment vertical="center"/>
      <protection hidden="1"/>
    </xf>
    <xf numFmtId="10" fontId="1" fillId="2" borderId="24" xfId="1" applyNumberFormat="1" applyFill="1" applyBorder="1" applyAlignment="1" applyProtection="1">
      <alignment vertical="center"/>
      <protection locked="0"/>
    </xf>
    <xf numFmtId="10" fontId="6" fillId="3" borderId="43" xfId="1" applyNumberFormat="1" applyFont="1" applyFill="1" applyBorder="1" applyAlignment="1" applyProtection="1">
      <alignment vertical="center"/>
      <protection hidden="1"/>
    </xf>
    <xf numFmtId="10" fontId="1" fillId="2" borderId="11" xfId="2" applyNumberFormat="1" applyFont="1" applyFill="1" applyBorder="1" applyAlignment="1" applyProtection="1">
      <alignment vertical="center" wrapText="1"/>
      <protection locked="0"/>
    </xf>
    <xf numFmtId="0" fontId="6" fillId="0" borderId="7" xfId="1" applyFont="1" applyBorder="1" applyAlignment="1" applyProtection="1">
      <alignment horizontal="center" vertical="center"/>
      <protection hidden="1"/>
    </xf>
    <xf numFmtId="10" fontId="6" fillId="3" borderId="58" xfId="2" applyNumberFormat="1" applyFont="1" applyFill="1" applyBorder="1" applyAlignment="1" applyProtection="1">
      <alignment vertical="center" wrapText="1"/>
      <protection hidden="1"/>
    </xf>
    <xf numFmtId="0" fontId="6" fillId="0" borderId="59" xfId="1" applyFont="1" applyBorder="1" applyAlignment="1" applyProtection="1">
      <alignment horizontal="center" vertical="center"/>
      <protection hidden="1"/>
    </xf>
    <xf numFmtId="0" fontId="6" fillId="0" borderId="53" xfId="1" applyFont="1" applyBorder="1" applyAlignment="1" applyProtection="1">
      <alignment horizontal="center" vertical="center"/>
      <protection hidden="1"/>
    </xf>
    <xf numFmtId="0" fontId="7" fillId="0" borderId="57" xfId="1" applyFont="1" applyBorder="1" applyAlignment="1" applyProtection="1">
      <alignment horizontal="left" vertical="center"/>
      <protection hidden="1"/>
    </xf>
    <xf numFmtId="10" fontId="1" fillId="2" borderId="40" xfId="1" applyNumberFormat="1" applyFill="1" applyBorder="1" applyAlignment="1" applyProtection="1">
      <alignment vertical="center"/>
      <protection locked="0"/>
    </xf>
    <xf numFmtId="10" fontId="1" fillId="3" borderId="22" xfId="1" applyNumberFormat="1" applyFill="1" applyBorder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6" fillId="3" borderId="59" xfId="1" applyFont="1" applyFill="1" applyBorder="1" applyAlignment="1" applyProtection="1">
      <alignment horizontal="right" vertical="center"/>
      <protection hidden="1"/>
    </xf>
    <xf numFmtId="10" fontId="6" fillId="0" borderId="0" xfId="1" applyNumberFormat="1" applyFont="1" applyAlignment="1" applyProtection="1">
      <alignment vertical="center"/>
      <protection hidden="1"/>
    </xf>
    <xf numFmtId="0" fontId="10" fillId="0" borderId="0" xfId="1" quotePrefix="1" applyFont="1" applyAlignment="1" applyProtection="1">
      <alignment vertical="center"/>
      <protection hidden="1"/>
    </xf>
    <xf numFmtId="0" fontId="6" fillId="0" borderId="0" xfId="1" applyFont="1" applyAlignment="1" applyProtection="1">
      <alignment horizontal="right" vertical="center"/>
      <protection hidden="1"/>
    </xf>
    <xf numFmtId="0" fontId="6" fillId="3" borderId="2" xfId="1" applyFont="1" applyFill="1" applyBorder="1" applyAlignment="1" applyProtection="1">
      <alignment horizontal="left" vertical="center"/>
      <protection hidden="1"/>
    </xf>
    <xf numFmtId="0" fontId="6" fillId="3" borderId="3" xfId="1" applyFont="1" applyFill="1" applyBorder="1" applyAlignment="1" applyProtection="1">
      <alignment horizontal="left" vertical="center"/>
      <protection hidden="1"/>
    </xf>
    <xf numFmtId="10" fontId="6" fillId="3" borderId="58" xfId="1" applyNumberFormat="1" applyFont="1" applyFill="1" applyBorder="1" applyAlignment="1" applyProtection="1">
      <alignment vertical="center"/>
      <protection hidden="1"/>
    </xf>
    <xf numFmtId="0" fontId="5" fillId="0" borderId="53" xfId="1" applyFont="1" applyBorder="1" applyProtection="1">
      <protection hidden="1"/>
    </xf>
    <xf numFmtId="0" fontId="1" fillId="0" borderId="53" xfId="1" applyBorder="1" applyAlignment="1" applyProtection="1">
      <alignment vertical="center"/>
      <protection hidden="1"/>
    </xf>
    <xf numFmtId="10" fontId="1" fillId="0" borderId="53" xfId="2" applyNumberFormat="1" applyFont="1" applyBorder="1" applyAlignment="1" applyProtection="1">
      <alignment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49" fontId="6" fillId="2" borderId="22" xfId="3" applyNumberFormat="1" applyFont="1" applyFill="1" applyBorder="1" applyAlignment="1" applyProtection="1">
      <alignment horizontal="center" vertical="center"/>
      <protection locked="0"/>
    </xf>
    <xf numFmtId="164" fontId="1" fillId="3" borderId="62" xfId="3" applyFont="1" applyFill="1" applyBorder="1" applyAlignment="1" applyProtection="1">
      <alignment horizontal="center" vertical="center"/>
      <protection hidden="1"/>
    </xf>
    <xf numFmtId="166" fontId="6" fillId="2" borderId="30" xfId="1" applyNumberFormat="1" applyFont="1" applyFill="1" applyBorder="1" applyAlignment="1" applyProtection="1">
      <alignment horizontal="center" vertical="center"/>
      <protection locked="0"/>
    </xf>
    <xf numFmtId="14" fontId="6" fillId="2" borderId="30" xfId="1" applyNumberFormat="1" applyFont="1" applyFill="1" applyBorder="1" applyAlignment="1" applyProtection="1">
      <alignment horizontal="center" vertical="center"/>
      <protection locked="0"/>
    </xf>
    <xf numFmtId="49" fontId="2" fillId="2" borderId="3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right"/>
      <protection hidden="1"/>
    </xf>
    <xf numFmtId="0" fontId="13" fillId="0" borderId="0" xfId="1" applyFont="1" applyAlignment="1" applyProtection="1">
      <alignment vertical="center"/>
      <protection hidden="1"/>
    </xf>
    <xf numFmtId="0" fontId="1" fillId="0" borderId="0" xfId="1"/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>
      <alignment vertical="center"/>
    </xf>
    <xf numFmtId="10" fontId="1" fillId="0" borderId="0" xfId="2" applyNumberFormat="1" applyFont="1" applyBorder="1" applyAlignment="1" applyProtection="1">
      <alignment vertical="center"/>
    </xf>
    <xf numFmtId="0" fontId="6" fillId="0" borderId="2" xfId="1" applyFont="1" applyBorder="1" applyAlignment="1">
      <alignment horizontal="center" vertical="center" wrapText="1"/>
    </xf>
    <xf numFmtId="10" fontId="6" fillId="0" borderId="70" xfId="2" applyNumberFormat="1" applyFont="1" applyBorder="1" applyAlignment="1" applyProtection="1">
      <alignment horizontal="center" vertical="center" wrapText="1"/>
    </xf>
    <xf numFmtId="0" fontId="6" fillId="0" borderId="70" xfId="1" applyFont="1" applyBorder="1" applyAlignment="1">
      <alignment horizontal="center" vertical="center" wrapText="1"/>
    </xf>
    <xf numFmtId="0" fontId="1" fillId="0" borderId="9" xfId="1" applyBorder="1" applyAlignment="1">
      <alignment horizontal="left" vertical="center"/>
    </xf>
    <xf numFmtId="0" fontId="1" fillId="0" borderId="26" xfId="1" applyBorder="1" applyAlignment="1">
      <alignment horizontal="left" vertical="center"/>
    </xf>
    <xf numFmtId="0" fontId="1" fillId="0" borderId="72" xfId="1" applyBorder="1" applyAlignment="1">
      <alignment horizontal="left" vertical="center"/>
    </xf>
    <xf numFmtId="166" fontId="1" fillId="0" borderId="47" xfId="3" applyNumberFormat="1" applyFont="1" applyFill="1" applyBorder="1" applyAlignment="1" applyProtection="1">
      <alignment horizontal="left" vertical="center"/>
    </xf>
    <xf numFmtId="164" fontId="1" fillId="5" borderId="62" xfId="3" applyFont="1" applyFill="1" applyBorder="1" applyAlignment="1" applyProtection="1">
      <alignment horizontal="center" vertical="center"/>
      <protection hidden="1"/>
    </xf>
    <xf numFmtId="164" fontId="1" fillId="5" borderId="22" xfId="3" applyFont="1" applyFill="1" applyBorder="1" applyAlignment="1" applyProtection="1">
      <alignment horizontal="right" vertical="center" wrapText="1"/>
    </xf>
    <xf numFmtId="0" fontId="1" fillId="5" borderId="62" xfId="1" applyFill="1" applyBorder="1" applyAlignment="1">
      <alignment horizontal="center" vertical="center"/>
    </xf>
    <xf numFmtId="0" fontId="1" fillId="5" borderId="43" xfId="1" applyFill="1" applyBorder="1" applyAlignment="1">
      <alignment horizontal="center"/>
    </xf>
    <xf numFmtId="0" fontId="16" fillId="0" borderId="82" xfId="0" applyFont="1" applyBorder="1" applyAlignment="1">
      <alignment horizontal="center" vertical="center" wrapText="1"/>
    </xf>
    <xf numFmtId="8" fontId="16" fillId="0" borderId="80" xfId="0" applyNumberFormat="1" applyFont="1" applyBorder="1" applyAlignment="1">
      <alignment horizontal="left" vertical="center" wrapText="1"/>
    </xf>
    <xf numFmtId="0" fontId="16" fillId="0" borderId="83" xfId="0" applyFont="1" applyBorder="1" applyAlignment="1">
      <alignment horizontal="center" vertical="center" wrapText="1"/>
    </xf>
    <xf numFmtId="8" fontId="16" fillId="0" borderId="81" xfId="0" applyNumberFormat="1" applyFont="1" applyBorder="1" applyAlignment="1">
      <alignment horizontal="left" vertical="center" wrapText="1"/>
    </xf>
    <xf numFmtId="0" fontId="6" fillId="5" borderId="69" xfId="1" applyFont="1" applyFill="1" applyBorder="1" applyAlignment="1">
      <alignment horizontal="center" vertical="center"/>
    </xf>
    <xf numFmtId="0" fontId="17" fillId="0" borderId="84" xfId="0" applyFont="1" applyBorder="1" applyAlignment="1">
      <alignment horizontal="left" vertical="center" wrapText="1"/>
    </xf>
    <xf numFmtId="0" fontId="17" fillId="0" borderId="85" xfId="0" applyFont="1" applyBorder="1" applyAlignment="1">
      <alignment horizontal="left" vertical="center" wrapText="1"/>
    </xf>
    <xf numFmtId="166" fontId="1" fillId="0" borderId="51" xfId="3" applyNumberFormat="1" applyFont="1" applyBorder="1" applyAlignment="1" applyProtection="1">
      <alignment horizontal="left" vertical="center"/>
    </xf>
    <xf numFmtId="166" fontId="1" fillId="0" borderId="67" xfId="3" applyNumberFormat="1" applyFont="1" applyBorder="1" applyAlignment="1" applyProtection="1">
      <alignment horizontal="left" vertical="center"/>
    </xf>
    <xf numFmtId="0" fontId="3" fillId="0" borderId="24" xfId="1" applyFont="1" applyBorder="1" applyAlignment="1" applyProtection="1">
      <alignment horizontal="center" vertical="center" wrapText="1"/>
      <protection hidden="1"/>
    </xf>
    <xf numFmtId="0" fontId="3" fillId="0" borderId="27" xfId="1" applyFont="1" applyBorder="1" applyAlignment="1" applyProtection="1">
      <alignment horizontal="center" vertical="center" wrapText="1"/>
      <protection hidden="1"/>
    </xf>
    <xf numFmtId="0" fontId="3" fillId="0" borderId="29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6" fillId="0" borderId="70" xfId="1" applyFont="1" applyBorder="1" applyAlignment="1">
      <alignment horizontal="center" vertical="center" wrapText="1"/>
    </xf>
    <xf numFmtId="0" fontId="6" fillId="0" borderId="71" xfId="1" applyFont="1" applyBorder="1" applyAlignment="1">
      <alignment horizontal="center" vertical="center" wrapText="1"/>
    </xf>
    <xf numFmtId="166" fontId="1" fillId="0" borderId="78" xfId="3" applyNumberFormat="1" applyFont="1" applyBorder="1" applyAlignment="1" applyProtection="1">
      <alignment horizontal="left" vertical="center"/>
    </xf>
    <xf numFmtId="166" fontId="1" fillId="0" borderId="79" xfId="3" applyNumberFormat="1" applyFont="1" applyBorder="1" applyAlignment="1" applyProtection="1">
      <alignment horizontal="left" vertical="center"/>
    </xf>
    <xf numFmtId="0" fontId="14" fillId="0" borderId="73" xfId="1" applyFont="1" applyBorder="1" applyAlignment="1">
      <alignment horizontal="right" vertical="center"/>
    </xf>
    <xf numFmtId="0" fontId="14" fillId="0" borderId="74" xfId="1" applyFont="1" applyBorder="1" applyAlignment="1">
      <alignment horizontal="right" vertical="center"/>
    </xf>
    <xf numFmtId="0" fontId="14" fillId="0" borderId="75" xfId="1" applyFont="1" applyBorder="1" applyAlignment="1">
      <alignment horizontal="right" vertical="center"/>
    </xf>
    <xf numFmtId="164" fontId="6" fillId="0" borderId="76" xfId="3" applyFont="1" applyBorder="1" applyAlignment="1" applyProtection="1">
      <alignment horizontal="center" vertical="center"/>
    </xf>
    <xf numFmtId="164" fontId="6" fillId="0" borderId="77" xfId="3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vertical="center" wrapText="1"/>
      <protection hidden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" vertical="center" wrapText="1"/>
      <protection hidden="1"/>
    </xf>
    <xf numFmtId="0" fontId="6" fillId="0" borderId="6" xfId="1" applyFont="1" applyBorder="1" applyAlignment="1" applyProtection="1">
      <alignment horizontal="center" vertical="center" wrapText="1"/>
      <protection hidden="1"/>
    </xf>
    <xf numFmtId="0" fontId="6" fillId="0" borderId="7" xfId="1" applyFont="1" applyBorder="1" applyAlignment="1" applyProtection="1">
      <alignment horizontal="center" vertical="center" wrapText="1"/>
      <protection hidden="1"/>
    </xf>
    <xf numFmtId="0" fontId="6" fillId="0" borderId="8" xfId="1" applyFont="1" applyBorder="1" applyAlignment="1" applyProtection="1">
      <alignment horizontal="center" vertical="center" wrapText="1"/>
      <protection hidden="1"/>
    </xf>
    <xf numFmtId="0" fontId="6" fillId="0" borderId="5" xfId="1" applyFont="1" applyBorder="1" applyAlignment="1" applyProtection="1">
      <alignment horizontal="center" vertical="center" wrapText="1"/>
      <protection hidden="1"/>
    </xf>
    <xf numFmtId="0" fontId="6" fillId="0" borderId="0" xfId="1" applyFont="1" applyAlignment="1" applyProtection="1">
      <alignment horizontal="center" vertical="center" wrapText="1"/>
      <protection hidden="1"/>
    </xf>
    <xf numFmtId="0" fontId="6" fillId="0" borderId="11" xfId="1" applyFont="1" applyBorder="1" applyAlignment="1" applyProtection="1">
      <alignment horizontal="center" vertical="center" wrapText="1"/>
      <protection hidden="1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 applyProtection="1">
      <alignment horizontal="center" vertical="center" wrapText="1"/>
      <protection hidden="1"/>
    </xf>
    <xf numFmtId="0" fontId="6" fillId="0" borderId="13" xfId="1" applyFont="1" applyBorder="1" applyAlignment="1" applyProtection="1">
      <alignment horizontal="center" vertical="center" wrapText="1"/>
      <protection hidden="1"/>
    </xf>
    <xf numFmtId="164" fontId="6" fillId="4" borderId="23" xfId="3" applyFont="1" applyFill="1" applyBorder="1" applyAlignment="1" applyProtection="1">
      <alignment horizontal="right" vertical="center" wrapText="1"/>
      <protection hidden="1"/>
    </xf>
    <xf numFmtId="164" fontId="6" fillId="4" borderId="24" xfId="3" applyFont="1" applyFill="1" applyBorder="1" applyAlignment="1" applyProtection="1">
      <alignment horizontal="right" vertical="center" wrapText="1"/>
      <protection hidden="1"/>
    </xf>
    <xf numFmtId="0" fontId="7" fillId="0" borderId="26" xfId="1" applyFont="1" applyBorder="1" applyAlignment="1" applyProtection="1">
      <alignment horizontal="left"/>
      <protection hidden="1"/>
    </xf>
    <xf numFmtId="0" fontId="7" fillId="0" borderId="27" xfId="1" applyFont="1" applyBorder="1" applyAlignment="1" applyProtection="1">
      <alignment horizontal="left"/>
      <protection hidden="1"/>
    </xf>
    <xf numFmtId="0" fontId="7" fillId="0" borderId="28" xfId="1" applyFont="1" applyBorder="1" applyAlignment="1" applyProtection="1">
      <alignment horizontal="left"/>
      <protection hidden="1"/>
    </xf>
    <xf numFmtId="0" fontId="7" fillId="0" borderId="23" xfId="1" applyFont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horizontal="left" vertical="center" wrapText="1"/>
      <protection hidden="1"/>
    </xf>
    <xf numFmtId="0" fontId="7" fillId="0" borderId="24" xfId="1" applyFont="1" applyBorder="1" applyAlignment="1" applyProtection="1">
      <alignment horizontal="left" vertical="center" wrapText="1"/>
      <protection hidden="1"/>
    </xf>
    <xf numFmtId="164" fontId="6" fillId="0" borderId="5" xfId="3" applyFont="1" applyFill="1" applyBorder="1" applyAlignment="1" applyProtection="1">
      <alignment horizontal="center" vertical="center" wrapText="1"/>
      <protection hidden="1"/>
    </xf>
    <xf numFmtId="164" fontId="6" fillId="0" borderId="0" xfId="3" applyFont="1" applyFill="1" applyBorder="1" applyAlignment="1" applyProtection="1">
      <alignment horizontal="center" vertical="center" wrapText="1"/>
      <protection hidden="1"/>
    </xf>
    <xf numFmtId="43" fontId="2" fillId="0" borderId="32" xfId="1" applyNumberFormat="1" applyFont="1" applyBorder="1" applyAlignment="1" applyProtection="1">
      <alignment horizontal="center" vertical="center" wrapText="1"/>
      <protection hidden="1"/>
    </xf>
    <xf numFmtId="43" fontId="2" fillId="0" borderId="41" xfId="1" applyNumberFormat="1" applyFont="1" applyBorder="1" applyAlignment="1" applyProtection="1">
      <alignment horizontal="center" vertical="center" wrapText="1"/>
      <protection hidden="1"/>
    </xf>
    <xf numFmtId="0" fontId="7" fillId="0" borderId="16" xfId="1" applyFont="1" applyBorder="1" applyAlignment="1" applyProtection="1">
      <alignment horizontal="left" vertical="center" wrapText="1"/>
      <protection hidden="1"/>
    </xf>
    <xf numFmtId="0" fontId="7" fillId="0" borderId="17" xfId="1" applyFont="1" applyBorder="1" applyAlignment="1" applyProtection="1">
      <alignment horizontal="left" vertical="center" wrapText="1"/>
      <protection hidden="1"/>
    </xf>
    <xf numFmtId="0" fontId="7" fillId="0" borderId="18" xfId="1" applyFont="1" applyBorder="1" applyAlignment="1" applyProtection="1">
      <alignment horizontal="left" vertical="center" wrapText="1"/>
      <protection hidden="1"/>
    </xf>
    <xf numFmtId="0" fontId="6" fillId="0" borderId="19" xfId="1" applyFont="1" applyBorder="1" applyAlignment="1" applyProtection="1">
      <alignment horizontal="center" vertical="center" textRotation="90" wrapText="1"/>
      <protection hidden="1"/>
    </xf>
    <xf numFmtId="0" fontId="6" fillId="0" borderId="25" xfId="1" applyFont="1" applyBorder="1" applyAlignment="1" applyProtection="1">
      <alignment horizontal="center" vertical="center" textRotation="90" wrapText="1"/>
      <protection hidden="1"/>
    </xf>
    <xf numFmtId="0" fontId="6" fillId="0" borderId="35" xfId="1" applyFont="1" applyBorder="1" applyAlignment="1" applyProtection="1">
      <alignment horizontal="center" vertical="center" textRotation="90" wrapText="1"/>
      <protection hidden="1"/>
    </xf>
    <xf numFmtId="0" fontId="7" fillId="0" borderId="9" xfId="1" applyFont="1" applyBorder="1" applyAlignment="1" applyProtection="1">
      <alignment horizontal="left"/>
      <protection hidden="1"/>
    </xf>
    <xf numFmtId="0" fontId="7" fillId="0" borderId="20" xfId="1" applyFont="1" applyBorder="1" applyAlignment="1" applyProtection="1">
      <alignment horizontal="left"/>
      <protection hidden="1"/>
    </xf>
    <xf numFmtId="0" fontId="7" fillId="0" borderId="10" xfId="1" applyFont="1" applyBorder="1" applyAlignment="1" applyProtection="1">
      <alignment horizontal="left"/>
      <protection hidden="1"/>
    </xf>
    <xf numFmtId="0" fontId="6" fillId="4" borderId="23" xfId="1" applyFont="1" applyFill="1" applyBorder="1" applyAlignment="1" applyProtection="1">
      <alignment horizontal="right" vertical="center" wrapText="1"/>
      <protection hidden="1"/>
    </xf>
    <xf numFmtId="0" fontId="6" fillId="4" borderId="1" xfId="1" applyFont="1" applyFill="1" applyBorder="1" applyAlignment="1" applyProtection="1">
      <alignment horizontal="right" vertical="center" wrapText="1"/>
      <protection hidden="1"/>
    </xf>
    <xf numFmtId="0" fontId="6" fillId="4" borderId="24" xfId="1" applyFont="1" applyFill="1" applyBorder="1" applyAlignment="1" applyProtection="1">
      <alignment horizontal="right" vertical="center" wrapText="1"/>
      <protection hidden="1"/>
    </xf>
    <xf numFmtId="164" fontId="2" fillId="0" borderId="33" xfId="3" applyFont="1" applyFill="1" applyBorder="1" applyAlignment="1" applyProtection="1">
      <alignment horizontal="center" vertical="center" wrapText="1"/>
      <protection hidden="1"/>
    </xf>
    <xf numFmtId="164" fontId="2" fillId="0" borderId="42" xfId="3" applyFont="1" applyFill="1" applyBorder="1" applyAlignment="1" applyProtection="1">
      <alignment horizontal="center" vertical="center" wrapText="1"/>
      <protection hidden="1"/>
    </xf>
    <xf numFmtId="164" fontId="2" fillId="0" borderId="34" xfId="3" applyFont="1" applyFill="1" applyBorder="1" applyAlignment="1" applyProtection="1">
      <alignment horizontal="center" vertical="center" wrapText="1"/>
      <protection hidden="1"/>
    </xf>
    <xf numFmtId="164" fontId="2" fillId="0" borderId="43" xfId="3" applyFont="1" applyFill="1" applyBorder="1" applyAlignment="1" applyProtection="1">
      <alignment horizontal="center" vertical="center" wrapText="1"/>
      <protection hidden="1"/>
    </xf>
    <xf numFmtId="43" fontId="2" fillId="0" borderId="34" xfId="4" applyFont="1" applyFill="1" applyBorder="1" applyAlignment="1" applyProtection="1">
      <alignment horizontal="center" vertical="center" wrapText="1"/>
      <protection hidden="1"/>
    </xf>
    <xf numFmtId="43" fontId="2" fillId="0" borderId="43" xfId="4" applyFont="1" applyFill="1" applyBorder="1" applyAlignment="1" applyProtection="1">
      <alignment horizontal="center" vertical="center" wrapText="1"/>
      <protection hidden="1"/>
    </xf>
    <xf numFmtId="0" fontId="7" fillId="2" borderId="36" xfId="1" applyFont="1" applyFill="1" applyBorder="1" applyAlignment="1" applyProtection="1">
      <alignment horizontal="left"/>
      <protection locked="0" hidden="1"/>
    </xf>
    <xf numFmtId="0" fontId="7" fillId="2" borderId="37" xfId="1" applyFont="1" applyFill="1" applyBorder="1" applyAlignment="1" applyProtection="1">
      <alignment horizontal="left"/>
      <protection locked="0" hidden="1"/>
    </xf>
    <xf numFmtId="0" fontId="7" fillId="2" borderId="38" xfId="1" applyFont="1" applyFill="1" applyBorder="1" applyAlignment="1" applyProtection="1">
      <alignment horizontal="left"/>
      <protection locked="0" hidden="1"/>
    </xf>
    <xf numFmtId="0" fontId="7" fillId="0" borderId="12" xfId="1" applyFont="1" applyBorder="1" applyAlignment="1" applyProtection="1">
      <alignment horizontal="left"/>
      <protection hidden="1"/>
    </xf>
    <xf numFmtId="0" fontId="7" fillId="0" borderId="44" xfId="1" applyFont="1" applyBorder="1" applyAlignment="1" applyProtection="1">
      <alignment horizontal="left"/>
      <protection hidden="1"/>
    </xf>
    <xf numFmtId="0" fontId="7" fillId="0" borderId="13" xfId="1" applyFont="1" applyBorder="1" applyAlignment="1" applyProtection="1">
      <alignment horizontal="left"/>
      <protection hidden="1"/>
    </xf>
    <xf numFmtId="0" fontId="6" fillId="3" borderId="49" xfId="1" applyFont="1" applyFill="1" applyBorder="1" applyAlignment="1" applyProtection="1">
      <alignment horizontal="right" vertical="center" wrapText="1"/>
      <protection hidden="1"/>
    </xf>
    <xf numFmtId="0" fontId="6" fillId="3" borderId="50" xfId="1" applyFont="1" applyFill="1" applyBorder="1" applyAlignment="1" applyProtection="1">
      <alignment horizontal="right" vertical="center" wrapText="1"/>
      <protection hidden="1"/>
    </xf>
    <xf numFmtId="0" fontId="6" fillId="3" borderId="51" xfId="1" applyFont="1" applyFill="1" applyBorder="1" applyAlignment="1" applyProtection="1">
      <alignment horizontal="right" vertical="center" wrapText="1"/>
      <protection hidden="1"/>
    </xf>
    <xf numFmtId="164" fontId="6" fillId="3" borderId="49" xfId="3" applyFont="1" applyFill="1" applyBorder="1" applyAlignment="1" applyProtection="1">
      <alignment horizontal="right" vertical="center" wrapText="1"/>
      <protection hidden="1"/>
    </xf>
    <xf numFmtId="164" fontId="6" fillId="3" borderId="51" xfId="3" applyFont="1" applyFill="1" applyBorder="1" applyAlignment="1" applyProtection="1">
      <alignment horizontal="right" vertical="center" wrapText="1"/>
      <protection hidden="1"/>
    </xf>
    <xf numFmtId="165" fontId="6" fillId="0" borderId="5" xfId="1" applyNumberFormat="1" applyFont="1" applyBorder="1" applyAlignment="1" applyProtection="1">
      <alignment horizontal="center" vertical="center" wrapText="1"/>
      <protection hidden="1"/>
    </xf>
    <xf numFmtId="165" fontId="6" fillId="0" borderId="0" xfId="1" applyNumberFormat="1" applyFont="1" applyAlignment="1" applyProtection="1">
      <alignment horizontal="center" vertical="center" wrapText="1"/>
      <protection hidden="1"/>
    </xf>
    <xf numFmtId="0" fontId="6" fillId="3" borderId="41" xfId="1" applyFont="1" applyFill="1" applyBorder="1" applyAlignment="1" applyProtection="1">
      <alignment horizontal="right" vertical="center" wrapText="1"/>
      <protection hidden="1"/>
    </xf>
    <xf numFmtId="0" fontId="6" fillId="3" borderId="42" xfId="1" applyFont="1" applyFill="1" applyBorder="1" applyAlignment="1" applyProtection="1">
      <alignment horizontal="right" vertical="center" wrapText="1"/>
      <protection hidden="1"/>
    </xf>
    <xf numFmtId="0" fontId="6" fillId="3" borderId="52" xfId="1" applyFont="1" applyFill="1" applyBorder="1" applyAlignment="1" applyProtection="1">
      <alignment horizontal="right" vertical="center" wrapText="1"/>
      <protection hidden="1"/>
    </xf>
    <xf numFmtId="164" fontId="6" fillId="3" borderId="41" xfId="3" applyFont="1" applyFill="1" applyBorder="1" applyAlignment="1" applyProtection="1">
      <alignment horizontal="right" vertical="center" wrapText="1"/>
      <protection hidden="1"/>
    </xf>
    <xf numFmtId="164" fontId="6" fillId="3" borderId="52" xfId="3" applyFont="1" applyFill="1" applyBorder="1" applyAlignment="1" applyProtection="1">
      <alignment horizontal="right" vertical="center" wrapText="1"/>
      <protection hidden="1"/>
    </xf>
    <xf numFmtId="164" fontId="6" fillId="0" borderId="5" xfId="3" applyFont="1" applyFill="1" applyBorder="1" applyAlignment="1" applyProtection="1">
      <alignment horizontal="right" vertical="center" wrapText="1"/>
      <protection hidden="1"/>
    </xf>
    <xf numFmtId="164" fontId="6" fillId="0" borderId="0" xfId="3" applyFont="1" applyFill="1" applyBorder="1" applyAlignment="1" applyProtection="1">
      <alignment horizontal="right" vertical="center" wrapText="1"/>
      <protection hidden="1"/>
    </xf>
    <xf numFmtId="0" fontId="7" fillId="0" borderId="46" xfId="1" applyFont="1" applyBorder="1" applyAlignment="1" applyProtection="1">
      <alignment horizontal="left" vertical="center" wrapText="1"/>
      <protection hidden="1"/>
    </xf>
    <xf numFmtId="0" fontId="7" fillId="0" borderId="47" xfId="1" applyFont="1" applyBorder="1" applyAlignment="1" applyProtection="1">
      <alignment horizontal="left" vertical="center" wrapText="1"/>
      <protection hidden="1"/>
    </xf>
    <xf numFmtId="0" fontId="7" fillId="0" borderId="48" xfId="1" applyFont="1" applyBorder="1" applyAlignment="1" applyProtection="1">
      <alignment horizontal="left" vertical="center" wrapText="1"/>
      <protection hidden="1"/>
    </xf>
    <xf numFmtId="0" fontId="2" fillId="3" borderId="2" xfId="1" applyFont="1" applyFill="1" applyBorder="1" applyAlignment="1" applyProtection="1">
      <alignment horizontal="right" vertical="center"/>
      <protection hidden="1"/>
    </xf>
    <xf numFmtId="0" fontId="2" fillId="3" borderId="3" xfId="1" applyFont="1" applyFill="1" applyBorder="1" applyAlignment="1" applyProtection="1">
      <alignment horizontal="right" vertical="center"/>
      <protection hidden="1"/>
    </xf>
    <xf numFmtId="0" fontId="2" fillId="3" borderId="4" xfId="1" applyFont="1" applyFill="1" applyBorder="1" applyAlignment="1" applyProtection="1">
      <alignment horizontal="right" vertical="center"/>
      <protection hidden="1"/>
    </xf>
    <xf numFmtId="164" fontId="6" fillId="3" borderId="2" xfId="3" applyFont="1" applyFill="1" applyBorder="1" applyAlignment="1" applyProtection="1">
      <alignment horizontal="right" vertical="center" wrapText="1"/>
      <protection hidden="1"/>
    </xf>
    <xf numFmtId="164" fontId="6" fillId="3" borderId="4" xfId="3" applyFont="1" applyFill="1" applyBorder="1" applyAlignment="1" applyProtection="1">
      <alignment horizontal="right" vertical="center" wrapText="1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8" xfId="1" applyFont="1" applyBorder="1" applyAlignment="1" applyProtection="1">
      <alignment horizontal="center" vertical="center"/>
      <protection hidden="1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3" xfId="1" applyFont="1" applyBorder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7" fillId="0" borderId="21" xfId="1" applyFont="1" applyBorder="1" applyAlignment="1" applyProtection="1">
      <alignment horizontal="left" vertical="center"/>
      <protection hidden="1"/>
    </xf>
    <xf numFmtId="0" fontId="7" fillId="0" borderId="17" xfId="1" applyFont="1" applyBorder="1" applyAlignment="1" applyProtection="1">
      <alignment horizontal="left" vertical="center"/>
      <protection hidden="1"/>
    </xf>
    <xf numFmtId="0" fontId="7" fillId="0" borderId="9" xfId="1" applyFont="1" applyBorder="1" applyAlignment="1" applyProtection="1">
      <alignment horizontal="left" vertical="center"/>
      <protection hidden="1"/>
    </xf>
    <xf numFmtId="0" fontId="7" fillId="0" borderId="20" xfId="1" applyFont="1" applyBorder="1" applyAlignment="1" applyProtection="1">
      <alignment horizontal="left" vertical="center"/>
      <protection hidden="1"/>
    </xf>
    <xf numFmtId="0" fontId="7" fillId="0" borderId="54" xfId="1" applyFont="1" applyBorder="1" applyAlignment="1" applyProtection="1">
      <alignment horizontal="left" vertical="center"/>
      <protection hidden="1"/>
    </xf>
    <xf numFmtId="0" fontId="7" fillId="0" borderId="31" xfId="1" applyFont="1" applyBorder="1" applyAlignment="1" applyProtection="1">
      <alignment horizontal="left" vertical="center"/>
      <protection hidden="1"/>
    </xf>
    <xf numFmtId="0" fontId="7" fillId="0" borderId="26" xfId="1" applyFont="1" applyBorder="1" applyAlignment="1" applyProtection="1">
      <alignment horizontal="left" vertical="center"/>
      <protection hidden="1"/>
    </xf>
    <xf numFmtId="0" fontId="7" fillId="0" borderId="27" xfId="1" applyFont="1" applyBorder="1" applyAlignment="1" applyProtection="1">
      <alignment horizontal="left" vertical="center"/>
      <protection hidden="1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23" xfId="1" applyFont="1" applyBorder="1" applyAlignment="1" applyProtection="1">
      <alignment horizontal="left" vertical="center"/>
      <protection hidden="1"/>
    </xf>
    <xf numFmtId="0" fontId="7" fillId="0" borderId="30" xfId="1" applyFont="1" applyBorder="1" applyAlignment="1" applyProtection="1">
      <alignment horizontal="left" vertical="center"/>
      <protection hidden="1"/>
    </xf>
    <xf numFmtId="0" fontId="7" fillId="0" borderId="36" xfId="1" applyFont="1" applyBorder="1" applyAlignment="1" applyProtection="1">
      <alignment horizontal="left" vertical="center"/>
      <protection hidden="1"/>
    </xf>
    <xf numFmtId="0" fontId="7" fillId="0" borderId="37" xfId="1" applyFont="1" applyBorder="1" applyAlignment="1" applyProtection="1">
      <alignment horizontal="left" vertical="center"/>
      <protection hidden="1"/>
    </xf>
    <xf numFmtId="0" fontId="7" fillId="0" borderId="39" xfId="1" applyFont="1" applyBorder="1" applyAlignment="1" applyProtection="1">
      <alignment horizontal="left" vertical="center"/>
      <protection hidden="1"/>
    </xf>
    <xf numFmtId="0" fontId="6" fillId="3" borderId="2" xfId="1" applyFont="1" applyFill="1" applyBorder="1" applyAlignment="1" applyProtection="1">
      <alignment horizontal="right" vertical="center"/>
      <protection hidden="1"/>
    </xf>
    <xf numFmtId="0" fontId="6" fillId="3" borderId="56" xfId="1" applyFont="1" applyFill="1" applyBorder="1" applyAlignment="1" applyProtection="1">
      <alignment horizontal="right" vertical="center"/>
      <protection hidden="1"/>
    </xf>
    <xf numFmtId="0" fontId="6" fillId="3" borderId="3" xfId="1" applyFont="1" applyFill="1" applyBorder="1" applyAlignment="1" applyProtection="1">
      <alignment horizontal="right" vertical="center"/>
      <protection hidden="1"/>
    </xf>
    <xf numFmtId="0" fontId="11" fillId="3" borderId="2" xfId="1" applyFont="1" applyFill="1" applyBorder="1" applyAlignment="1" applyProtection="1">
      <alignment horizontal="center" vertical="center" wrapText="1"/>
      <protection hidden="1"/>
    </xf>
    <xf numFmtId="0" fontId="11" fillId="3" borderId="3" xfId="1" applyFont="1" applyFill="1" applyBorder="1" applyAlignment="1" applyProtection="1">
      <alignment horizontal="center" vertical="center" wrapText="1"/>
      <protection hidden="1"/>
    </xf>
    <xf numFmtId="0" fontId="11" fillId="3" borderId="4" xfId="1" applyFont="1" applyFill="1" applyBorder="1" applyAlignment="1" applyProtection="1">
      <alignment horizontal="center" vertical="center" wrapText="1"/>
      <protection hidden="1"/>
    </xf>
    <xf numFmtId="0" fontId="6" fillId="0" borderId="56" xfId="1" applyFont="1" applyBorder="1" applyAlignment="1" applyProtection="1">
      <alignment horizontal="center"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left" vertical="center" wrapText="1"/>
      <protection hidden="1"/>
    </xf>
    <xf numFmtId="0" fontId="1" fillId="0" borderId="20" xfId="1" applyBorder="1" applyAlignment="1" applyProtection="1">
      <alignment horizontal="left" vertical="center" wrapText="1"/>
      <protection hidden="1"/>
    </xf>
    <xf numFmtId="0" fontId="1" fillId="0" borderId="21" xfId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0" fontId="7" fillId="2" borderId="57" xfId="1" applyFont="1" applyFill="1" applyBorder="1" applyAlignment="1" applyProtection="1">
      <alignment horizontal="left" vertical="center"/>
      <protection locked="0" hidden="1"/>
    </xf>
    <xf numFmtId="0" fontId="7" fillId="2" borderId="40" xfId="1" applyFont="1" applyFill="1" applyBorder="1" applyAlignment="1" applyProtection="1">
      <alignment horizontal="left" vertical="center"/>
      <protection locked="0" hidden="1"/>
    </xf>
    <xf numFmtId="0" fontId="6" fillId="3" borderId="4" xfId="1" applyFont="1" applyFill="1" applyBorder="1" applyAlignment="1" applyProtection="1">
      <alignment horizontal="right" vertical="center"/>
      <protection hidden="1"/>
    </xf>
    <xf numFmtId="0" fontId="7" fillId="2" borderId="39" xfId="1" applyFont="1" applyFill="1" applyBorder="1" applyAlignment="1" applyProtection="1">
      <alignment horizontal="left" vertical="center"/>
      <protection locked="0" hidden="1"/>
    </xf>
    <xf numFmtId="0" fontId="7" fillId="2" borderId="60" xfId="1" applyFont="1" applyFill="1" applyBorder="1" applyAlignment="1" applyProtection="1">
      <alignment horizontal="left" vertical="center"/>
      <protection locked="0" hidden="1"/>
    </xf>
    <xf numFmtId="0" fontId="7" fillId="0" borderId="2" xfId="1" applyFont="1" applyBorder="1" applyAlignment="1" applyProtection="1">
      <alignment horizontal="left" vertical="center"/>
      <protection hidden="1"/>
    </xf>
    <xf numFmtId="0" fontId="7" fillId="0" borderId="3" xfId="1" applyFont="1" applyBorder="1" applyAlignment="1" applyProtection="1">
      <alignment horizontal="left" vertical="center"/>
      <protection hidden="1"/>
    </xf>
    <xf numFmtId="0" fontId="7" fillId="0" borderId="56" xfId="1" applyFont="1" applyBorder="1" applyAlignment="1" applyProtection="1">
      <alignment horizontal="left" vertical="center"/>
      <protection hidden="1"/>
    </xf>
    <xf numFmtId="0" fontId="6" fillId="2" borderId="0" xfId="1" applyFont="1" applyFill="1" applyAlignment="1" applyProtection="1">
      <alignment horizontal="center" vertical="center"/>
      <protection hidden="1"/>
    </xf>
    <xf numFmtId="0" fontId="6" fillId="0" borderId="64" xfId="1" applyFont="1" applyBorder="1" applyAlignment="1" applyProtection="1">
      <alignment horizontal="left" vertical="center"/>
      <protection hidden="1"/>
    </xf>
    <xf numFmtId="0" fontId="6" fillId="0" borderId="65" xfId="1" applyFont="1" applyBorder="1" applyAlignment="1" applyProtection="1">
      <alignment horizontal="left" vertical="center"/>
      <protection hidden="1"/>
    </xf>
    <xf numFmtId="0" fontId="6" fillId="0" borderId="66" xfId="1" applyFont="1" applyBorder="1" applyAlignment="1" applyProtection="1">
      <alignment horizontal="left" vertical="center"/>
      <protection hidden="1"/>
    </xf>
    <xf numFmtId="164" fontId="6" fillId="0" borderId="65" xfId="3" applyFont="1" applyBorder="1" applyAlignment="1" applyProtection="1">
      <alignment horizontal="center" vertical="center"/>
      <protection hidden="1"/>
    </xf>
    <xf numFmtId="164" fontId="6" fillId="0" borderId="67" xfId="3" applyFont="1" applyBorder="1" applyAlignment="1" applyProtection="1">
      <alignment horizontal="center" vertical="center"/>
      <protection hidden="1"/>
    </xf>
    <xf numFmtId="0" fontId="1" fillId="0" borderId="26" xfId="1" applyBorder="1" applyAlignment="1" applyProtection="1">
      <alignment horizontal="left" vertical="center"/>
      <protection hidden="1"/>
    </xf>
    <xf numFmtId="0" fontId="1" fillId="0" borderId="27" xfId="1" applyBorder="1" applyAlignment="1" applyProtection="1">
      <alignment horizontal="left" vertical="center"/>
      <protection hidden="1"/>
    </xf>
    <xf numFmtId="0" fontId="1" fillId="0" borderId="29" xfId="1" applyBorder="1" applyAlignment="1" applyProtection="1">
      <alignment horizontal="left" vertical="center"/>
      <protection hidden="1"/>
    </xf>
    <xf numFmtId="0" fontId="6" fillId="0" borderId="59" xfId="1" applyFont="1" applyBorder="1" applyAlignment="1" applyProtection="1">
      <alignment horizontal="left" vertical="center"/>
      <protection hidden="1"/>
    </xf>
    <xf numFmtId="0" fontId="6" fillId="0" borderId="53" xfId="1" applyFont="1" applyBorder="1" applyAlignment="1" applyProtection="1">
      <alignment horizontal="left" vertical="center"/>
      <protection hidden="1"/>
    </xf>
    <xf numFmtId="0" fontId="6" fillId="0" borderId="68" xfId="1" applyFont="1" applyBorder="1" applyAlignment="1" applyProtection="1">
      <alignment horizontal="left" vertical="center"/>
      <protection hidden="1"/>
    </xf>
    <xf numFmtId="164" fontId="6" fillId="0" borderId="53" xfId="3" applyFont="1" applyBorder="1" applyAlignment="1" applyProtection="1">
      <alignment horizontal="center" vertical="center"/>
      <protection hidden="1"/>
    </xf>
    <xf numFmtId="164" fontId="6" fillId="0" borderId="69" xfId="3" applyFont="1" applyBorder="1" applyAlignment="1" applyProtection="1">
      <alignment horizontal="center" vertical="center"/>
      <protection hidden="1"/>
    </xf>
    <xf numFmtId="0" fontId="1" fillId="0" borderId="36" xfId="1" applyBorder="1" applyAlignment="1" applyProtection="1">
      <alignment horizontal="left" vertical="center"/>
      <protection hidden="1"/>
    </xf>
    <xf numFmtId="0" fontId="1" fillId="0" borderId="37" xfId="1" applyBorder="1" applyAlignment="1" applyProtection="1">
      <alignment horizontal="left" vertical="center"/>
      <protection hidden="1"/>
    </xf>
    <xf numFmtId="0" fontId="1" fillId="0" borderId="39" xfId="1" applyBorder="1" applyAlignment="1" applyProtection="1">
      <alignment horizontal="left" vertical="center"/>
      <protection hidden="1"/>
    </xf>
    <xf numFmtId="0" fontId="1" fillId="0" borderId="12" xfId="1" applyBorder="1" applyAlignment="1" applyProtection="1">
      <alignment horizontal="left" vertical="center"/>
      <protection hidden="1"/>
    </xf>
    <xf numFmtId="0" fontId="1" fillId="0" borderId="45" xfId="1" applyBorder="1" applyAlignment="1" applyProtection="1">
      <alignment horizontal="left" vertical="center"/>
      <protection hidden="1"/>
    </xf>
    <xf numFmtId="0" fontId="1" fillId="5" borderId="62" xfId="3" applyNumberFormat="1" applyFont="1" applyFill="1" applyBorder="1" applyAlignment="1" applyProtection="1">
      <alignment horizontal="center" vertical="center"/>
    </xf>
    <xf numFmtId="0" fontId="1" fillId="5" borderId="31" xfId="3" applyNumberFormat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6" fillId="0" borderId="63" xfId="1" applyFont="1" applyBorder="1" applyAlignment="1" applyProtection="1">
      <alignment horizontal="left" vertical="center"/>
      <protection hidden="1"/>
    </xf>
    <xf numFmtId="164" fontId="6" fillId="3" borderId="7" xfId="3" applyFont="1" applyFill="1" applyBorder="1" applyAlignment="1" applyProtection="1">
      <alignment horizontal="center" vertical="center"/>
      <protection hidden="1"/>
    </xf>
    <xf numFmtId="164" fontId="6" fillId="3" borderId="8" xfId="3" applyFont="1" applyFill="1" applyBorder="1" applyAlignment="1" applyProtection="1">
      <alignment horizontal="center" vertical="center"/>
      <protection hidden="1"/>
    </xf>
    <xf numFmtId="0" fontId="1" fillId="0" borderId="47" xfId="3" applyNumberFormat="1" applyFont="1" applyFill="1" applyBorder="1" applyAlignment="1" applyProtection="1">
      <alignment horizontal="center" vertical="center"/>
    </xf>
  </cellXfs>
  <cellStyles count="6">
    <cellStyle name="Moeda 2" xfId="5" xr:uid="{1D3617F6-6AC2-40D9-80B3-0C104E6FFC6E}"/>
    <cellStyle name="Normal" xfId="0" builtinId="0"/>
    <cellStyle name="Normal 2" xfId="1" xr:uid="{A3A77C38-62EE-42E2-8F57-9F0F6F41D437}"/>
    <cellStyle name="Porcentagem 2" xfId="2" xr:uid="{ADBB0CBB-8CF2-4049-88B5-EAA6BD23BDA9}"/>
    <cellStyle name="Vírgula 2" xfId="3" xr:uid="{910F32F7-4AC8-435A-A75F-3901ED5B25D4}"/>
    <cellStyle name="Vírgula 3" xfId="4" xr:uid="{E04DEBD0-A796-4873-B2E9-61FB97C60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2186940</xdr:colOff>
      <xdr:row>1</xdr:row>
      <xdr:rowOff>350520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8714911-2642-4420-982C-511702438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28270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083AB2E-5C2F-442E-AB6D-07E7868FD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BDB5EDF-C7E4-489B-9B93-480079B8B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743BFEC-631D-4E8B-A136-84714F6A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9BBCCDB8-2D2C-43F1-916D-0F9A43344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E8FA0AA-414D-40BC-A7E1-D5ED94B03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B402092-D785-461C-97A5-9C8FFFEF9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0818431-C9DF-440B-A6F1-9699C6B48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F8CAEFCE-2EBA-42F5-B2A5-7E558FAC8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31E738F-99E5-42EF-9187-0444B6D01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499AC38-6F6E-4F3B-A6E9-549837BF1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8D4EEC1-ECBC-4E4C-8949-80A0F89F1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416BC32-03E5-460E-AC82-B7D694758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6CEEDB0-CE9F-4C44-9231-0CD6079A4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637861-1EBC-44C4-80CC-FDEABCBF4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A590A67-CAD9-4165-8CB3-4053AC251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B1BF2F06-8141-4B73-81F8-F0EC08D24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CCB8227-F7EE-454B-8AEC-0CED47B8C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351319B-3F14-41CF-A376-DFD033FD1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34099A5-7852-4A73-B254-C57F5F047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F1BE6DC6-A6F2-46FE-8C8F-BF9A16412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203F2CD-2BEC-4D21-AFC9-6AB0530B6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2C3867B-3748-458E-BC49-DD38006F1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851ECB44-859B-4158-B03D-39F754780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25AD015-23D8-40A3-BA6A-319911FC7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5BD0DD6-392F-4245-B65C-4BDCB6EF6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D1DA7711-6CF8-479C-9C4D-B95622249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324FC93-7E30-4E50-A7AE-6A2FE0951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BAB1D1-7E21-47DA-B78B-1AFE21D4C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ED88F42-34C9-40DC-BB5C-6765110E3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B5F6EC77-B4CE-4AD1-A485-2CC90AD0A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01D76D-2F5A-485A-8638-4F27BE67F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9ECEC86-ABA8-4932-9816-51237A518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9BA9C1-4D59-4147-824F-193365092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74183905-9398-4EB3-AA78-95F060DD3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A670894-D251-4323-9383-0C3FC82A6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5B5DA60-9647-432B-964B-A5F28011F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74CD3FB-65BA-4284-A98D-6ADCB9F73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75B29F6-CF96-417A-BD5E-F233C7255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F0A3DE1E-5E17-4FF7-A259-20B70D3D5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8AEEFE-8F88-4533-8657-D18CDE12A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96E34E5-F670-4E97-ADE8-0C51BEC04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12F719D-11E0-4CBC-9087-D17CEEE9B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810DC809-3002-4980-942E-C58149D40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38B5E94-4085-4440-ACD5-413880AC9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7E1F19D-BC68-43D9-A9FC-894DE4C86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224A593-3A55-4642-9DE0-393EC959B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37CB6AB2-717C-4594-AF49-AEE0531DD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749D-0A90-4988-9623-121AAD951D84}">
  <sheetPr>
    <pageSetUpPr fitToPage="1"/>
  </sheetPr>
  <dimension ref="A1:Q25"/>
  <sheetViews>
    <sheetView showGridLines="0" tabSelected="1" zoomScaleNormal="100" workbookViewId="0">
      <selection activeCell="F2" sqref="F2"/>
    </sheetView>
  </sheetViews>
  <sheetFormatPr defaultColWidth="8.54296875" defaultRowHeight="12.5" x14ac:dyDescent="0.25"/>
  <cols>
    <col min="1" max="1" width="9.453125" style="90" customWidth="1"/>
    <col min="2" max="2" width="50.453125" style="90" customWidth="1"/>
    <col min="3" max="3" width="8.81640625" style="90" customWidth="1"/>
    <col min="4" max="5" width="14.453125" style="90" customWidth="1"/>
    <col min="6" max="6" width="13.7265625" style="90" customWidth="1"/>
    <col min="7" max="7" width="14.453125" style="90" customWidth="1"/>
    <col min="8" max="8" width="13.81640625" style="90" bestFit="1" customWidth="1"/>
    <col min="9" max="9" width="8.54296875" style="90"/>
    <col min="10" max="10" width="17.453125" style="90" customWidth="1"/>
    <col min="11" max="257" width="8.54296875" style="90"/>
    <col min="258" max="258" width="9.453125" style="90" customWidth="1"/>
    <col min="259" max="259" width="50.453125" style="90" customWidth="1"/>
    <col min="260" max="260" width="8.81640625" style="90" customWidth="1"/>
    <col min="261" max="263" width="14.453125" style="90" customWidth="1"/>
    <col min="264" max="265" width="8.54296875" style="90"/>
    <col min="266" max="266" width="17.453125" style="90" customWidth="1"/>
    <col min="267" max="513" width="8.54296875" style="90"/>
    <col min="514" max="514" width="9.453125" style="90" customWidth="1"/>
    <col min="515" max="515" width="50.453125" style="90" customWidth="1"/>
    <col min="516" max="516" width="8.81640625" style="90" customWidth="1"/>
    <col min="517" max="519" width="14.453125" style="90" customWidth="1"/>
    <col min="520" max="521" width="8.54296875" style="90"/>
    <col min="522" max="522" width="17.453125" style="90" customWidth="1"/>
    <col min="523" max="769" width="8.54296875" style="90"/>
    <col min="770" max="770" width="9.453125" style="90" customWidth="1"/>
    <col min="771" max="771" width="50.453125" style="90" customWidth="1"/>
    <col min="772" max="772" width="8.81640625" style="90" customWidth="1"/>
    <col min="773" max="775" width="14.453125" style="90" customWidth="1"/>
    <col min="776" max="777" width="8.54296875" style="90"/>
    <col min="778" max="778" width="17.453125" style="90" customWidth="1"/>
    <col min="779" max="1025" width="8.54296875" style="90"/>
    <col min="1026" max="1026" width="9.453125" style="90" customWidth="1"/>
    <col min="1027" max="1027" width="50.453125" style="90" customWidth="1"/>
    <col min="1028" max="1028" width="8.81640625" style="90" customWidth="1"/>
    <col min="1029" max="1031" width="14.453125" style="90" customWidth="1"/>
    <col min="1032" max="1033" width="8.54296875" style="90"/>
    <col min="1034" max="1034" width="17.453125" style="90" customWidth="1"/>
    <col min="1035" max="1281" width="8.54296875" style="90"/>
    <col min="1282" max="1282" width="9.453125" style="90" customWidth="1"/>
    <col min="1283" max="1283" width="50.453125" style="90" customWidth="1"/>
    <col min="1284" max="1284" width="8.81640625" style="90" customWidth="1"/>
    <col min="1285" max="1287" width="14.453125" style="90" customWidth="1"/>
    <col min="1288" max="1289" width="8.54296875" style="90"/>
    <col min="1290" max="1290" width="17.453125" style="90" customWidth="1"/>
    <col min="1291" max="1537" width="8.54296875" style="90"/>
    <col min="1538" max="1538" width="9.453125" style="90" customWidth="1"/>
    <col min="1539" max="1539" width="50.453125" style="90" customWidth="1"/>
    <col min="1540" max="1540" width="8.81640625" style="90" customWidth="1"/>
    <col min="1541" max="1543" width="14.453125" style="90" customWidth="1"/>
    <col min="1544" max="1545" width="8.54296875" style="90"/>
    <col min="1546" max="1546" width="17.453125" style="90" customWidth="1"/>
    <col min="1547" max="1793" width="8.54296875" style="90"/>
    <col min="1794" max="1794" width="9.453125" style="90" customWidth="1"/>
    <col min="1795" max="1795" width="50.453125" style="90" customWidth="1"/>
    <col min="1796" max="1796" width="8.81640625" style="90" customWidth="1"/>
    <col min="1797" max="1799" width="14.453125" style="90" customWidth="1"/>
    <col min="1800" max="1801" width="8.54296875" style="90"/>
    <col min="1802" max="1802" width="17.453125" style="90" customWidth="1"/>
    <col min="1803" max="2049" width="8.54296875" style="90"/>
    <col min="2050" max="2050" width="9.453125" style="90" customWidth="1"/>
    <col min="2051" max="2051" width="50.453125" style="90" customWidth="1"/>
    <col min="2052" max="2052" width="8.81640625" style="90" customWidth="1"/>
    <col min="2053" max="2055" width="14.453125" style="90" customWidth="1"/>
    <col min="2056" max="2057" width="8.54296875" style="90"/>
    <col min="2058" max="2058" width="17.453125" style="90" customWidth="1"/>
    <col min="2059" max="2305" width="8.54296875" style="90"/>
    <col min="2306" max="2306" width="9.453125" style="90" customWidth="1"/>
    <col min="2307" max="2307" width="50.453125" style="90" customWidth="1"/>
    <col min="2308" max="2308" width="8.81640625" style="90" customWidth="1"/>
    <col min="2309" max="2311" width="14.453125" style="90" customWidth="1"/>
    <col min="2312" max="2313" width="8.54296875" style="90"/>
    <col min="2314" max="2314" width="17.453125" style="90" customWidth="1"/>
    <col min="2315" max="2561" width="8.54296875" style="90"/>
    <col min="2562" max="2562" width="9.453125" style="90" customWidth="1"/>
    <col min="2563" max="2563" width="50.453125" style="90" customWidth="1"/>
    <col min="2564" max="2564" width="8.81640625" style="90" customWidth="1"/>
    <col min="2565" max="2567" width="14.453125" style="90" customWidth="1"/>
    <col min="2568" max="2569" width="8.54296875" style="90"/>
    <col min="2570" max="2570" width="17.453125" style="90" customWidth="1"/>
    <col min="2571" max="2817" width="8.54296875" style="90"/>
    <col min="2818" max="2818" width="9.453125" style="90" customWidth="1"/>
    <col min="2819" max="2819" width="50.453125" style="90" customWidth="1"/>
    <col min="2820" max="2820" width="8.81640625" style="90" customWidth="1"/>
    <col min="2821" max="2823" width="14.453125" style="90" customWidth="1"/>
    <col min="2824" max="2825" width="8.54296875" style="90"/>
    <col min="2826" max="2826" width="17.453125" style="90" customWidth="1"/>
    <col min="2827" max="3073" width="8.54296875" style="90"/>
    <col min="3074" max="3074" width="9.453125" style="90" customWidth="1"/>
    <col min="3075" max="3075" width="50.453125" style="90" customWidth="1"/>
    <col min="3076" max="3076" width="8.81640625" style="90" customWidth="1"/>
    <col min="3077" max="3079" width="14.453125" style="90" customWidth="1"/>
    <col min="3080" max="3081" width="8.54296875" style="90"/>
    <col min="3082" max="3082" width="17.453125" style="90" customWidth="1"/>
    <col min="3083" max="3329" width="8.54296875" style="90"/>
    <col min="3330" max="3330" width="9.453125" style="90" customWidth="1"/>
    <col min="3331" max="3331" width="50.453125" style="90" customWidth="1"/>
    <col min="3332" max="3332" width="8.81640625" style="90" customWidth="1"/>
    <col min="3333" max="3335" width="14.453125" style="90" customWidth="1"/>
    <col min="3336" max="3337" width="8.54296875" style="90"/>
    <col min="3338" max="3338" width="17.453125" style="90" customWidth="1"/>
    <col min="3339" max="3585" width="8.54296875" style="90"/>
    <col min="3586" max="3586" width="9.453125" style="90" customWidth="1"/>
    <col min="3587" max="3587" width="50.453125" style="90" customWidth="1"/>
    <col min="3588" max="3588" width="8.81640625" style="90" customWidth="1"/>
    <col min="3589" max="3591" width="14.453125" style="90" customWidth="1"/>
    <col min="3592" max="3593" width="8.54296875" style="90"/>
    <col min="3594" max="3594" width="17.453125" style="90" customWidth="1"/>
    <col min="3595" max="3841" width="8.54296875" style="90"/>
    <col min="3842" max="3842" width="9.453125" style="90" customWidth="1"/>
    <col min="3843" max="3843" width="50.453125" style="90" customWidth="1"/>
    <col min="3844" max="3844" width="8.81640625" style="90" customWidth="1"/>
    <col min="3845" max="3847" width="14.453125" style="90" customWidth="1"/>
    <col min="3848" max="3849" width="8.54296875" style="90"/>
    <col min="3850" max="3850" width="17.453125" style="90" customWidth="1"/>
    <col min="3851" max="4097" width="8.54296875" style="90"/>
    <col min="4098" max="4098" width="9.453125" style="90" customWidth="1"/>
    <col min="4099" max="4099" width="50.453125" style="90" customWidth="1"/>
    <col min="4100" max="4100" width="8.81640625" style="90" customWidth="1"/>
    <col min="4101" max="4103" width="14.453125" style="90" customWidth="1"/>
    <col min="4104" max="4105" width="8.54296875" style="90"/>
    <col min="4106" max="4106" width="17.453125" style="90" customWidth="1"/>
    <col min="4107" max="4353" width="8.54296875" style="90"/>
    <col min="4354" max="4354" width="9.453125" style="90" customWidth="1"/>
    <col min="4355" max="4355" width="50.453125" style="90" customWidth="1"/>
    <col min="4356" max="4356" width="8.81640625" style="90" customWidth="1"/>
    <col min="4357" max="4359" width="14.453125" style="90" customWidth="1"/>
    <col min="4360" max="4361" width="8.54296875" style="90"/>
    <col min="4362" max="4362" width="17.453125" style="90" customWidth="1"/>
    <col min="4363" max="4609" width="8.54296875" style="90"/>
    <col min="4610" max="4610" width="9.453125" style="90" customWidth="1"/>
    <col min="4611" max="4611" width="50.453125" style="90" customWidth="1"/>
    <col min="4612" max="4612" width="8.81640625" style="90" customWidth="1"/>
    <col min="4613" max="4615" width="14.453125" style="90" customWidth="1"/>
    <col min="4616" max="4617" width="8.54296875" style="90"/>
    <col min="4618" max="4618" width="17.453125" style="90" customWidth="1"/>
    <col min="4619" max="4865" width="8.54296875" style="90"/>
    <col min="4866" max="4866" width="9.453125" style="90" customWidth="1"/>
    <col min="4867" max="4867" width="50.453125" style="90" customWidth="1"/>
    <col min="4868" max="4868" width="8.81640625" style="90" customWidth="1"/>
    <col min="4869" max="4871" width="14.453125" style="90" customWidth="1"/>
    <col min="4872" max="4873" width="8.54296875" style="90"/>
    <col min="4874" max="4874" width="17.453125" style="90" customWidth="1"/>
    <col min="4875" max="5121" width="8.54296875" style="90"/>
    <col min="5122" max="5122" width="9.453125" style="90" customWidth="1"/>
    <col min="5123" max="5123" width="50.453125" style="90" customWidth="1"/>
    <col min="5124" max="5124" width="8.81640625" style="90" customWidth="1"/>
    <col min="5125" max="5127" width="14.453125" style="90" customWidth="1"/>
    <col min="5128" max="5129" width="8.54296875" style="90"/>
    <col min="5130" max="5130" width="17.453125" style="90" customWidth="1"/>
    <col min="5131" max="5377" width="8.54296875" style="90"/>
    <col min="5378" max="5378" width="9.453125" style="90" customWidth="1"/>
    <col min="5379" max="5379" width="50.453125" style="90" customWidth="1"/>
    <col min="5380" max="5380" width="8.81640625" style="90" customWidth="1"/>
    <col min="5381" max="5383" width="14.453125" style="90" customWidth="1"/>
    <col min="5384" max="5385" width="8.54296875" style="90"/>
    <col min="5386" max="5386" width="17.453125" style="90" customWidth="1"/>
    <col min="5387" max="5633" width="8.54296875" style="90"/>
    <col min="5634" max="5634" width="9.453125" style="90" customWidth="1"/>
    <col min="5635" max="5635" width="50.453125" style="90" customWidth="1"/>
    <col min="5636" max="5636" width="8.81640625" style="90" customWidth="1"/>
    <col min="5637" max="5639" width="14.453125" style="90" customWidth="1"/>
    <col min="5640" max="5641" width="8.54296875" style="90"/>
    <col min="5642" max="5642" width="17.453125" style="90" customWidth="1"/>
    <col min="5643" max="5889" width="8.54296875" style="90"/>
    <col min="5890" max="5890" width="9.453125" style="90" customWidth="1"/>
    <col min="5891" max="5891" width="50.453125" style="90" customWidth="1"/>
    <col min="5892" max="5892" width="8.81640625" style="90" customWidth="1"/>
    <col min="5893" max="5895" width="14.453125" style="90" customWidth="1"/>
    <col min="5896" max="5897" width="8.54296875" style="90"/>
    <col min="5898" max="5898" width="17.453125" style="90" customWidth="1"/>
    <col min="5899" max="6145" width="8.54296875" style="90"/>
    <col min="6146" max="6146" width="9.453125" style="90" customWidth="1"/>
    <col min="6147" max="6147" width="50.453125" style="90" customWidth="1"/>
    <col min="6148" max="6148" width="8.81640625" style="90" customWidth="1"/>
    <col min="6149" max="6151" width="14.453125" style="90" customWidth="1"/>
    <col min="6152" max="6153" width="8.54296875" style="90"/>
    <col min="6154" max="6154" width="17.453125" style="90" customWidth="1"/>
    <col min="6155" max="6401" width="8.54296875" style="90"/>
    <col min="6402" max="6402" width="9.453125" style="90" customWidth="1"/>
    <col min="6403" max="6403" width="50.453125" style="90" customWidth="1"/>
    <col min="6404" max="6404" width="8.81640625" style="90" customWidth="1"/>
    <col min="6405" max="6407" width="14.453125" style="90" customWidth="1"/>
    <col min="6408" max="6409" width="8.54296875" style="90"/>
    <col min="6410" max="6410" width="17.453125" style="90" customWidth="1"/>
    <col min="6411" max="6657" width="8.54296875" style="90"/>
    <col min="6658" max="6658" width="9.453125" style="90" customWidth="1"/>
    <col min="6659" max="6659" width="50.453125" style="90" customWidth="1"/>
    <col min="6660" max="6660" width="8.81640625" style="90" customWidth="1"/>
    <col min="6661" max="6663" width="14.453125" style="90" customWidth="1"/>
    <col min="6664" max="6665" width="8.54296875" style="90"/>
    <col min="6666" max="6666" width="17.453125" style="90" customWidth="1"/>
    <col min="6667" max="6913" width="8.54296875" style="90"/>
    <col min="6914" max="6914" width="9.453125" style="90" customWidth="1"/>
    <col min="6915" max="6915" width="50.453125" style="90" customWidth="1"/>
    <col min="6916" max="6916" width="8.81640625" style="90" customWidth="1"/>
    <col min="6917" max="6919" width="14.453125" style="90" customWidth="1"/>
    <col min="6920" max="6921" width="8.54296875" style="90"/>
    <col min="6922" max="6922" width="17.453125" style="90" customWidth="1"/>
    <col min="6923" max="7169" width="8.54296875" style="90"/>
    <col min="7170" max="7170" width="9.453125" style="90" customWidth="1"/>
    <col min="7171" max="7171" width="50.453125" style="90" customWidth="1"/>
    <col min="7172" max="7172" width="8.81640625" style="90" customWidth="1"/>
    <col min="7173" max="7175" width="14.453125" style="90" customWidth="1"/>
    <col min="7176" max="7177" width="8.54296875" style="90"/>
    <col min="7178" max="7178" width="17.453125" style="90" customWidth="1"/>
    <col min="7179" max="7425" width="8.54296875" style="90"/>
    <col min="7426" max="7426" width="9.453125" style="90" customWidth="1"/>
    <col min="7427" max="7427" width="50.453125" style="90" customWidth="1"/>
    <col min="7428" max="7428" width="8.81640625" style="90" customWidth="1"/>
    <col min="7429" max="7431" width="14.453125" style="90" customWidth="1"/>
    <col min="7432" max="7433" width="8.54296875" style="90"/>
    <col min="7434" max="7434" width="17.453125" style="90" customWidth="1"/>
    <col min="7435" max="7681" width="8.54296875" style="90"/>
    <col min="7682" max="7682" width="9.453125" style="90" customWidth="1"/>
    <col min="7683" max="7683" width="50.453125" style="90" customWidth="1"/>
    <col min="7684" max="7684" width="8.81640625" style="90" customWidth="1"/>
    <col min="7685" max="7687" width="14.453125" style="90" customWidth="1"/>
    <col min="7688" max="7689" width="8.54296875" style="90"/>
    <col min="7690" max="7690" width="17.453125" style="90" customWidth="1"/>
    <col min="7691" max="7937" width="8.54296875" style="90"/>
    <col min="7938" max="7938" width="9.453125" style="90" customWidth="1"/>
    <col min="7939" max="7939" width="50.453125" style="90" customWidth="1"/>
    <col min="7940" max="7940" width="8.81640625" style="90" customWidth="1"/>
    <col min="7941" max="7943" width="14.453125" style="90" customWidth="1"/>
    <col min="7944" max="7945" width="8.54296875" style="90"/>
    <col min="7946" max="7946" width="17.453125" style="90" customWidth="1"/>
    <col min="7947" max="8193" width="8.54296875" style="90"/>
    <col min="8194" max="8194" width="9.453125" style="90" customWidth="1"/>
    <col min="8195" max="8195" width="50.453125" style="90" customWidth="1"/>
    <col min="8196" max="8196" width="8.81640625" style="90" customWidth="1"/>
    <col min="8197" max="8199" width="14.453125" style="90" customWidth="1"/>
    <col min="8200" max="8201" width="8.54296875" style="90"/>
    <col min="8202" max="8202" width="17.453125" style="90" customWidth="1"/>
    <col min="8203" max="8449" width="8.54296875" style="90"/>
    <col min="8450" max="8450" width="9.453125" style="90" customWidth="1"/>
    <col min="8451" max="8451" width="50.453125" style="90" customWidth="1"/>
    <col min="8452" max="8452" width="8.81640625" style="90" customWidth="1"/>
    <col min="8453" max="8455" width="14.453125" style="90" customWidth="1"/>
    <col min="8456" max="8457" width="8.54296875" style="90"/>
    <col min="8458" max="8458" width="17.453125" style="90" customWidth="1"/>
    <col min="8459" max="8705" width="8.54296875" style="90"/>
    <col min="8706" max="8706" width="9.453125" style="90" customWidth="1"/>
    <col min="8707" max="8707" width="50.453125" style="90" customWidth="1"/>
    <col min="8708" max="8708" width="8.81640625" style="90" customWidth="1"/>
    <col min="8709" max="8711" width="14.453125" style="90" customWidth="1"/>
    <col min="8712" max="8713" width="8.54296875" style="90"/>
    <col min="8714" max="8714" width="17.453125" style="90" customWidth="1"/>
    <col min="8715" max="8961" width="8.54296875" style="90"/>
    <col min="8962" max="8962" width="9.453125" style="90" customWidth="1"/>
    <col min="8963" max="8963" width="50.453125" style="90" customWidth="1"/>
    <col min="8964" max="8964" width="8.81640625" style="90" customWidth="1"/>
    <col min="8965" max="8967" width="14.453125" style="90" customWidth="1"/>
    <col min="8968" max="8969" width="8.54296875" style="90"/>
    <col min="8970" max="8970" width="17.453125" style="90" customWidth="1"/>
    <col min="8971" max="9217" width="8.54296875" style="90"/>
    <col min="9218" max="9218" width="9.453125" style="90" customWidth="1"/>
    <col min="9219" max="9219" width="50.453125" style="90" customWidth="1"/>
    <col min="9220" max="9220" width="8.81640625" style="90" customWidth="1"/>
    <col min="9221" max="9223" width="14.453125" style="90" customWidth="1"/>
    <col min="9224" max="9225" width="8.54296875" style="90"/>
    <col min="9226" max="9226" width="17.453125" style="90" customWidth="1"/>
    <col min="9227" max="9473" width="8.54296875" style="90"/>
    <col min="9474" max="9474" width="9.453125" style="90" customWidth="1"/>
    <col min="9475" max="9475" width="50.453125" style="90" customWidth="1"/>
    <col min="9476" max="9476" width="8.81640625" style="90" customWidth="1"/>
    <col min="9477" max="9479" width="14.453125" style="90" customWidth="1"/>
    <col min="9480" max="9481" width="8.54296875" style="90"/>
    <col min="9482" max="9482" width="17.453125" style="90" customWidth="1"/>
    <col min="9483" max="9729" width="8.54296875" style="90"/>
    <col min="9730" max="9730" width="9.453125" style="90" customWidth="1"/>
    <col min="9731" max="9731" width="50.453125" style="90" customWidth="1"/>
    <col min="9732" max="9732" width="8.81640625" style="90" customWidth="1"/>
    <col min="9733" max="9735" width="14.453125" style="90" customWidth="1"/>
    <col min="9736" max="9737" width="8.54296875" style="90"/>
    <col min="9738" max="9738" width="17.453125" style="90" customWidth="1"/>
    <col min="9739" max="9985" width="8.54296875" style="90"/>
    <col min="9986" max="9986" width="9.453125" style="90" customWidth="1"/>
    <col min="9987" max="9987" width="50.453125" style="90" customWidth="1"/>
    <col min="9988" max="9988" width="8.81640625" style="90" customWidth="1"/>
    <col min="9989" max="9991" width="14.453125" style="90" customWidth="1"/>
    <col min="9992" max="9993" width="8.54296875" style="90"/>
    <col min="9994" max="9994" width="17.453125" style="90" customWidth="1"/>
    <col min="9995" max="10241" width="8.54296875" style="90"/>
    <col min="10242" max="10242" width="9.453125" style="90" customWidth="1"/>
    <col min="10243" max="10243" width="50.453125" style="90" customWidth="1"/>
    <col min="10244" max="10244" width="8.81640625" style="90" customWidth="1"/>
    <col min="10245" max="10247" width="14.453125" style="90" customWidth="1"/>
    <col min="10248" max="10249" width="8.54296875" style="90"/>
    <col min="10250" max="10250" width="17.453125" style="90" customWidth="1"/>
    <col min="10251" max="10497" width="8.54296875" style="90"/>
    <col min="10498" max="10498" width="9.453125" style="90" customWidth="1"/>
    <col min="10499" max="10499" width="50.453125" style="90" customWidth="1"/>
    <col min="10500" max="10500" width="8.81640625" style="90" customWidth="1"/>
    <col min="10501" max="10503" width="14.453125" style="90" customWidth="1"/>
    <col min="10504" max="10505" width="8.54296875" style="90"/>
    <col min="10506" max="10506" width="17.453125" style="90" customWidth="1"/>
    <col min="10507" max="10753" width="8.54296875" style="90"/>
    <col min="10754" max="10754" width="9.453125" style="90" customWidth="1"/>
    <col min="10755" max="10755" width="50.453125" style="90" customWidth="1"/>
    <col min="10756" max="10756" width="8.81640625" style="90" customWidth="1"/>
    <col min="10757" max="10759" width="14.453125" style="90" customWidth="1"/>
    <col min="10760" max="10761" width="8.54296875" style="90"/>
    <col min="10762" max="10762" width="17.453125" style="90" customWidth="1"/>
    <col min="10763" max="11009" width="8.54296875" style="90"/>
    <col min="11010" max="11010" width="9.453125" style="90" customWidth="1"/>
    <col min="11011" max="11011" width="50.453125" style="90" customWidth="1"/>
    <col min="11012" max="11012" width="8.81640625" style="90" customWidth="1"/>
    <col min="11013" max="11015" width="14.453125" style="90" customWidth="1"/>
    <col min="11016" max="11017" width="8.54296875" style="90"/>
    <col min="11018" max="11018" width="17.453125" style="90" customWidth="1"/>
    <col min="11019" max="11265" width="8.54296875" style="90"/>
    <col min="11266" max="11266" width="9.453125" style="90" customWidth="1"/>
    <col min="11267" max="11267" width="50.453125" style="90" customWidth="1"/>
    <col min="11268" max="11268" width="8.81640625" style="90" customWidth="1"/>
    <col min="11269" max="11271" width="14.453125" style="90" customWidth="1"/>
    <col min="11272" max="11273" width="8.54296875" style="90"/>
    <col min="11274" max="11274" width="17.453125" style="90" customWidth="1"/>
    <col min="11275" max="11521" width="8.54296875" style="90"/>
    <col min="11522" max="11522" width="9.453125" style="90" customWidth="1"/>
    <col min="11523" max="11523" width="50.453125" style="90" customWidth="1"/>
    <col min="11524" max="11524" width="8.81640625" style="90" customWidth="1"/>
    <col min="11525" max="11527" width="14.453125" style="90" customWidth="1"/>
    <col min="11528" max="11529" width="8.54296875" style="90"/>
    <col min="11530" max="11530" width="17.453125" style="90" customWidth="1"/>
    <col min="11531" max="11777" width="8.54296875" style="90"/>
    <col min="11778" max="11778" width="9.453125" style="90" customWidth="1"/>
    <col min="11779" max="11779" width="50.453125" style="90" customWidth="1"/>
    <col min="11780" max="11780" width="8.81640625" style="90" customWidth="1"/>
    <col min="11781" max="11783" width="14.453125" style="90" customWidth="1"/>
    <col min="11784" max="11785" width="8.54296875" style="90"/>
    <col min="11786" max="11786" width="17.453125" style="90" customWidth="1"/>
    <col min="11787" max="12033" width="8.54296875" style="90"/>
    <col min="12034" max="12034" width="9.453125" style="90" customWidth="1"/>
    <col min="12035" max="12035" width="50.453125" style="90" customWidth="1"/>
    <col min="12036" max="12036" width="8.81640625" style="90" customWidth="1"/>
    <col min="12037" max="12039" width="14.453125" style="90" customWidth="1"/>
    <col min="12040" max="12041" width="8.54296875" style="90"/>
    <col min="12042" max="12042" width="17.453125" style="90" customWidth="1"/>
    <col min="12043" max="12289" width="8.54296875" style="90"/>
    <col min="12290" max="12290" width="9.453125" style="90" customWidth="1"/>
    <col min="12291" max="12291" width="50.453125" style="90" customWidth="1"/>
    <col min="12292" max="12292" width="8.81640625" style="90" customWidth="1"/>
    <col min="12293" max="12295" width="14.453125" style="90" customWidth="1"/>
    <col min="12296" max="12297" width="8.54296875" style="90"/>
    <col min="12298" max="12298" width="17.453125" style="90" customWidth="1"/>
    <col min="12299" max="12545" width="8.54296875" style="90"/>
    <col min="12546" max="12546" width="9.453125" style="90" customWidth="1"/>
    <col min="12547" max="12547" width="50.453125" style="90" customWidth="1"/>
    <col min="12548" max="12548" width="8.81640625" style="90" customWidth="1"/>
    <col min="12549" max="12551" width="14.453125" style="90" customWidth="1"/>
    <col min="12552" max="12553" width="8.54296875" style="90"/>
    <col min="12554" max="12554" width="17.453125" style="90" customWidth="1"/>
    <col min="12555" max="12801" width="8.54296875" style="90"/>
    <col min="12802" max="12802" width="9.453125" style="90" customWidth="1"/>
    <col min="12803" max="12803" width="50.453125" style="90" customWidth="1"/>
    <col min="12804" max="12804" width="8.81640625" style="90" customWidth="1"/>
    <col min="12805" max="12807" width="14.453125" style="90" customWidth="1"/>
    <col min="12808" max="12809" width="8.54296875" style="90"/>
    <col min="12810" max="12810" width="17.453125" style="90" customWidth="1"/>
    <col min="12811" max="13057" width="8.54296875" style="90"/>
    <col min="13058" max="13058" width="9.453125" style="90" customWidth="1"/>
    <col min="13059" max="13059" width="50.453125" style="90" customWidth="1"/>
    <col min="13060" max="13060" width="8.81640625" style="90" customWidth="1"/>
    <col min="13061" max="13063" width="14.453125" style="90" customWidth="1"/>
    <col min="13064" max="13065" width="8.54296875" style="90"/>
    <col min="13066" max="13066" width="17.453125" style="90" customWidth="1"/>
    <col min="13067" max="13313" width="8.54296875" style="90"/>
    <col min="13314" max="13314" width="9.453125" style="90" customWidth="1"/>
    <col min="13315" max="13315" width="50.453125" style="90" customWidth="1"/>
    <col min="13316" max="13316" width="8.81640625" style="90" customWidth="1"/>
    <col min="13317" max="13319" width="14.453125" style="90" customWidth="1"/>
    <col min="13320" max="13321" width="8.54296875" style="90"/>
    <col min="13322" max="13322" width="17.453125" style="90" customWidth="1"/>
    <col min="13323" max="13569" width="8.54296875" style="90"/>
    <col min="13570" max="13570" width="9.453125" style="90" customWidth="1"/>
    <col min="13571" max="13571" width="50.453125" style="90" customWidth="1"/>
    <col min="13572" max="13572" width="8.81640625" style="90" customWidth="1"/>
    <col min="13573" max="13575" width="14.453125" style="90" customWidth="1"/>
    <col min="13576" max="13577" width="8.54296875" style="90"/>
    <col min="13578" max="13578" width="17.453125" style="90" customWidth="1"/>
    <col min="13579" max="13825" width="8.54296875" style="90"/>
    <col min="13826" max="13826" width="9.453125" style="90" customWidth="1"/>
    <col min="13827" max="13827" width="50.453125" style="90" customWidth="1"/>
    <col min="13828" max="13828" width="8.81640625" style="90" customWidth="1"/>
    <col min="13829" max="13831" width="14.453125" style="90" customWidth="1"/>
    <col min="13832" max="13833" width="8.54296875" style="90"/>
    <col min="13834" max="13834" width="17.453125" style="90" customWidth="1"/>
    <col min="13835" max="14081" width="8.54296875" style="90"/>
    <col min="14082" max="14082" width="9.453125" style="90" customWidth="1"/>
    <col min="14083" max="14083" width="50.453125" style="90" customWidth="1"/>
    <col min="14084" max="14084" width="8.81640625" style="90" customWidth="1"/>
    <col min="14085" max="14087" width="14.453125" style="90" customWidth="1"/>
    <col min="14088" max="14089" width="8.54296875" style="90"/>
    <col min="14090" max="14090" width="17.453125" style="90" customWidth="1"/>
    <col min="14091" max="14337" width="8.54296875" style="90"/>
    <col min="14338" max="14338" width="9.453125" style="90" customWidth="1"/>
    <col min="14339" max="14339" width="50.453125" style="90" customWidth="1"/>
    <col min="14340" max="14340" width="8.81640625" style="90" customWidth="1"/>
    <col min="14341" max="14343" width="14.453125" style="90" customWidth="1"/>
    <col min="14344" max="14345" width="8.54296875" style="90"/>
    <col min="14346" max="14346" width="17.453125" style="90" customWidth="1"/>
    <col min="14347" max="14593" width="8.54296875" style="90"/>
    <col min="14594" max="14594" width="9.453125" style="90" customWidth="1"/>
    <col min="14595" max="14595" width="50.453125" style="90" customWidth="1"/>
    <col min="14596" max="14596" width="8.81640625" style="90" customWidth="1"/>
    <col min="14597" max="14599" width="14.453125" style="90" customWidth="1"/>
    <col min="14600" max="14601" width="8.54296875" style="90"/>
    <col min="14602" max="14602" width="17.453125" style="90" customWidth="1"/>
    <col min="14603" max="14849" width="8.54296875" style="90"/>
    <col min="14850" max="14850" width="9.453125" style="90" customWidth="1"/>
    <col min="14851" max="14851" width="50.453125" style="90" customWidth="1"/>
    <col min="14852" max="14852" width="8.81640625" style="90" customWidth="1"/>
    <col min="14853" max="14855" width="14.453125" style="90" customWidth="1"/>
    <col min="14856" max="14857" width="8.54296875" style="90"/>
    <col min="14858" max="14858" width="17.453125" style="90" customWidth="1"/>
    <col min="14859" max="15105" width="8.54296875" style="90"/>
    <col min="15106" max="15106" width="9.453125" style="90" customWidth="1"/>
    <col min="15107" max="15107" width="50.453125" style="90" customWidth="1"/>
    <col min="15108" max="15108" width="8.81640625" style="90" customWidth="1"/>
    <col min="15109" max="15111" width="14.453125" style="90" customWidth="1"/>
    <col min="15112" max="15113" width="8.54296875" style="90"/>
    <col min="15114" max="15114" width="17.453125" style="90" customWidth="1"/>
    <col min="15115" max="15361" width="8.54296875" style="90"/>
    <col min="15362" max="15362" width="9.453125" style="90" customWidth="1"/>
    <col min="15363" max="15363" width="50.453125" style="90" customWidth="1"/>
    <col min="15364" max="15364" width="8.81640625" style="90" customWidth="1"/>
    <col min="15365" max="15367" width="14.453125" style="90" customWidth="1"/>
    <col min="15368" max="15369" width="8.54296875" style="90"/>
    <col min="15370" max="15370" width="17.453125" style="90" customWidth="1"/>
    <col min="15371" max="15617" width="8.54296875" style="90"/>
    <col min="15618" max="15618" width="9.453125" style="90" customWidth="1"/>
    <col min="15619" max="15619" width="50.453125" style="90" customWidth="1"/>
    <col min="15620" max="15620" width="8.81640625" style="90" customWidth="1"/>
    <col min="15621" max="15623" width="14.453125" style="90" customWidth="1"/>
    <col min="15624" max="15625" width="8.54296875" style="90"/>
    <col min="15626" max="15626" width="17.453125" style="90" customWidth="1"/>
    <col min="15627" max="15873" width="8.54296875" style="90"/>
    <col min="15874" max="15874" width="9.453125" style="90" customWidth="1"/>
    <col min="15875" max="15875" width="50.453125" style="90" customWidth="1"/>
    <col min="15876" max="15876" width="8.81640625" style="90" customWidth="1"/>
    <col min="15877" max="15879" width="14.453125" style="90" customWidth="1"/>
    <col min="15880" max="15881" width="8.54296875" style="90"/>
    <col min="15882" max="15882" width="17.453125" style="90" customWidth="1"/>
    <col min="15883" max="16129" width="8.54296875" style="90"/>
    <col min="16130" max="16130" width="9.453125" style="90" customWidth="1"/>
    <col min="16131" max="16131" width="50.453125" style="90" customWidth="1"/>
    <col min="16132" max="16132" width="8.81640625" style="90" customWidth="1"/>
    <col min="16133" max="16135" width="14.453125" style="90" customWidth="1"/>
    <col min="16136" max="16137" width="8.54296875" style="90"/>
    <col min="16138" max="16138" width="17.453125" style="90" customWidth="1"/>
    <col min="16139" max="16384" width="8.54296875" style="90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1"/>
    </row>
    <row r="2" spans="1:17" ht="29.25" customHeight="1" x14ac:dyDescent="0.25">
      <c r="A2" s="3"/>
      <c r="B2" s="3"/>
      <c r="C2" s="3"/>
      <c r="D2" s="3"/>
      <c r="E2" s="3"/>
      <c r="F2" s="4"/>
      <c r="G2" s="4"/>
      <c r="H2" s="4"/>
      <c r="I2" s="4"/>
      <c r="J2" s="91"/>
      <c r="K2" s="91"/>
      <c r="L2" s="91"/>
      <c r="M2" s="91"/>
    </row>
    <row r="3" spans="1:17" ht="16.5" customHeight="1" x14ac:dyDescent="0.25">
      <c r="A3" s="116" t="s">
        <v>120</v>
      </c>
      <c r="B3" s="117"/>
      <c r="C3" s="117"/>
      <c r="D3" s="117"/>
      <c r="E3" s="117"/>
      <c r="F3" s="117"/>
      <c r="G3" s="117"/>
      <c r="H3" s="117"/>
      <c r="I3" s="118"/>
      <c r="J3" s="92"/>
      <c r="K3" s="92"/>
      <c r="L3" s="92"/>
      <c r="M3" s="92"/>
      <c r="N3" s="92"/>
      <c r="O3" s="92"/>
      <c r="P3" s="92"/>
      <c r="Q3" s="92"/>
    </row>
    <row r="4" spans="1:17" ht="16.5" customHeight="1" x14ac:dyDescent="0.25">
      <c r="A4" s="93"/>
      <c r="B4" s="93"/>
      <c r="C4" s="93"/>
      <c r="D4" s="93"/>
      <c r="E4" s="93"/>
      <c r="F4" s="93"/>
      <c r="G4" s="93"/>
      <c r="H4" s="93"/>
      <c r="I4" s="93"/>
      <c r="J4" s="92"/>
      <c r="K4" s="92"/>
      <c r="L4" s="92"/>
      <c r="M4" s="92"/>
      <c r="N4" s="92"/>
      <c r="O4" s="92"/>
      <c r="P4" s="92"/>
      <c r="Q4" s="92"/>
    </row>
    <row r="5" spans="1:17" ht="16.5" customHeight="1" x14ac:dyDescent="0.25">
      <c r="A5" s="119" t="s">
        <v>121</v>
      </c>
      <c r="B5" s="119"/>
      <c r="C5" s="119"/>
      <c r="D5" s="119"/>
      <c r="E5" s="119"/>
      <c r="F5" s="119"/>
      <c r="G5" s="119"/>
      <c r="H5" s="119"/>
      <c r="I5" s="119"/>
      <c r="J5" s="92"/>
      <c r="K5" s="92"/>
      <c r="L5" s="92"/>
      <c r="M5" s="92"/>
      <c r="N5" s="92"/>
      <c r="O5" s="92"/>
      <c r="P5" s="92"/>
      <c r="Q5" s="92"/>
    </row>
    <row r="6" spans="1:17" ht="13" thickBot="1" x14ac:dyDescent="0.3">
      <c r="A6" s="94"/>
      <c r="B6" s="94"/>
      <c r="C6" s="95"/>
      <c r="D6" s="94"/>
      <c r="E6" s="94"/>
      <c r="F6" s="94"/>
      <c r="G6" s="94"/>
      <c r="H6" s="94"/>
      <c r="I6" s="94"/>
    </row>
    <row r="7" spans="1:17" ht="36.75" customHeight="1" thickBot="1" x14ac:dyDescent="0.3">
      <c r="A7" s="96" t="s">
        <v>122</v>
      </c>
      <c r="B7" s="96" t="s">
        <v>123</v>
      </c>
      <c r="C7" s="97" t="s">
        <v>124</v>
      </c>
      <c r="D7" s="98" t="s">
        <v>125</v>
      </c>
      <c r="E7" s="98" t="s">
        <v>146</v>
      </c>
      <c r="F7" s="98" t="s">
        <v>126</v>
      </c>
      <c r="G7" s="98" t="s">
        <v>127</v>
      </c>
      <c r="H7" s="120" t="s">
        <v>128</v>
      </c>
      <c r="I7" s="121"/>
    </row>
    <row r="8" spans="1:17" ht="15" customHeight="1" thickBot="1" x14ac:dyDescent="0.3">
      <c r="A8" s="99" t="s">
        <v>129</v>
      </c>
      <c r="B8" s="112" t="s">
        <v>161</v>
      </c>
      <c r="C8" s="267">
        <v>180</v>
      </c>
      <c r="D8" s="107">
        <v>2</v>
      </c>
      <c r="E8" s="108">
        <v>9000</v>
      </c>
      <c r="F8" s="102">
        <f>'POSTO 1'!$E$45</f>
        <v>14761.2186</v>
      </c>
      <c r="G8" s="102">
        <f>'POSTO 1'!$F$47</f>
        <v>29522.44</v>
      </c>
      <c r="H8" s="122">
        <f>'POSTO 1'!$F$48</f>
        <v>708538.55999999994</v>
      </c>
      <c r="I8" s="123"/>
    </row>
    <row r="9" spans="1:17" ht="15" customHeight="1" thickTop="1" thickBot="1" x14ac:dyDescent="0.3">
      <c r="A9" s="100" t="s">
        <v>130</v>
      </c>
      <c r="B9" s="113" t="s">
        <v>162</v>
      </c>
      <c r="C9" s="267">
        <v>180</v>
      </c>
      <c r="D9" s="109">
        <v>2</v>
      </c>
      <c r="E9" s="110">
        <v>10000</v>
      </c>
      <c r="F9" s="102">
        <f>'POSTO 2'!$E$45</f>
        <v>16401.353999999999</v>
      </c>
      <c r="G9" s="102">
        <f>'POSTO 2'!$F$47</f>
        <v>32802.699999999997</v>
      </c>
      <c r="H9" s="114">
        <f>'POSTO 2'!$F$48</f>
        <v>787264.79999999993</v>
      </c>
      <c r="I9" s="115"/>
    </row>
    <row r="10" spans="1:17" ht="15" customHeight="1" thickTop="1" thickBot="1" x14ac:dyDescent="0.3">
      <c r="A10" s="100" t="s">
        <v>131</v>
      </c>
      <c r="B10" s="113" t="s">
        <v>163</v>
      </c>
      <c r="C10" s="267">
        <v>180</v>
      </c>
      <c r="D10" s="109">
        <v>2</v>
      </c>
      <c r="E10" s="110">
        <v>9000</v>
      </c>
      <c r="F10" s="102">
        <f>'POSTO 3'!$E$45</f>
        <v>14761.2186</v>
      </c>
      <c r="G10" s="102">
        <f>'POSTO 3'!$F$47</f>
        <v>29522.44</v>
      </c>
      <c r="H10" s="114">
        <f>'POSTO 3'!$F$48</f>
        <v>708538.55999999994</v>
      </c>
      <c r="I10" s="115"/>
    </row>
    <row r="11" spans="1:17" ht="15" customHeight="1" thickTop="1" thickBot="1" x14ac:dyDescent="0.3">
      <c r="A11" s="100" t="s">
        <v>132</v>
      </c>
      <c r="B11" s="113" t="s">
        <v>164</v>
      </c>
      <c r="C11" s="267">
        <v>180</v>
      </c>
      <c r="D11" s="109">
        <v>4</v>
      </c>
      <c r="E11" s="110">
        <v>8000</v>
      </c>
      <c r="F11" s="102">
        <f>'POSTO 4'!$E$45</f>
        <v>13121.083200000001</v>
      </c>
      <c r="G11" s="102">
        <f>'POSTO 4'!$F$47</f>
        <v>52484.32</v>
      </c>
      <c r="H11" s="114">
        <f>'POSTO 4'!$F$48</f>
        <v>1259623.68</v>
      </c>
      <c r="I11" s="115"/>
    </row>
    <row r="12" spans="1:17" ht="15" customHeight="1" thickTop="1" thickBot="1" x14ac:dyDescent="0.3">
      <c r="A12" s="100" t="s">
        <v>133</v>
      </c>
      <c r="B12" s="113" t="s">
        <v>165</v>
      </c>
      <c r="C12" s="267">
        <v>180</v>
      </c>
      <c r="D12" s="109">
        <v>6</v>
      </c>
      <c r="E12" s="110">
        <v>10000</v>
      </c>
      <c r="F12" s="102">
        <f>'POSTO 5'!$E$45</f>
        <v>16401.353999999999</v>
      </c>
      <c r="G12" s="102">
        <f>'POSTO 5'!$F$47</f>
        <v>98408.099999999991</v>
      </c>
      <c r="H12" s="114">
        <f>'POSTO 5'!$F$48</f>
        <v>2361794.4</v>
      </c>
      <c r="I12" s="115"/>
    </row>
    <row r="13" spans="1:17" ht="15" customHeight="1" thickTop="1" thickBot="1" x14ac:dyDescent="0.3">
      <c r="A13" s="101" t="s">
        <v>134</v>
      </c>
      <c r="B13" s="113" t="s">
        <v>166</v>
      </c>
      <c r="C13" s="267">
        <v>180</v>
      </c>
      <c r="D13" s="109">
        <v>6</v>
      </c>
      <c r="E13" s="110">
        <v>11250</v>
      </c>
      <c r="F13" s="102">
        <f>'POSTO 6'!$E$45</f>
        <v>18451.523250000002</v>
      </c>
      <c r="G13" s="102">
        <f>'POSTO 6'!$F$47</f>
        <v>110709.12</v>
      </c>
      <c r="H13" s="114">
        <f>'POSTO 6'!$F$48</f>
        <v>2657018.8799999999</v>
      </c>
      <c r="I13" s="115"/>
    </row>
    <row r="14" spans="1:17" ht="15" customHeight="1" thickTop="1" thickBot="1" x14ac:dyDescent="0.3">
      <c r="A14" s="101" t="s">
        <v>135</v>
      </c>
      <c r="B14" s="113" t="s">
        <v>167</v>
      </c>
      <c r="C14" s="267">
        <v>180</v>
      </c>
      <c r="D14" s="109">
        <v>4</v>
      </c>
      <c r="E14" s="110">
        <v>8500</v>
      </c>
      <c r="F14" s="102">
        <f>'POSTO 7'!$E$45</f>
        <v>13941.150900000001</v>
      </c>
      <c r="G14" s="102">
        <f>'POSTO 7'!$F$47</f>
        <v>55764.6</v>
      </c>
      <c r="H14" s="114">
        <f>'POSTO 7'!$F$48</f>
        <v>1338350.3999999999</v>
      </c>
      <c r="I14" s="115"/>
    </row>
    <row r="15" spans="1:17" ht="15" customHeight="1" thickTop="1" thickBot="1" x14ac:dyDescent="0.3">
      <c r="A15" s="101" t="s">
        <v>136</v>
      </c>
      <c r="B15" s="113" t="s">
        <v>168</v>
      </c>
      <c r="C15" s="267">
        <v>180</v>
      </c>
      <c r="D15" s="109">
        <v>2</v>
      </c>
      <c r="E15" s="110">
        <v>5000</v>
      </c>
      <c r="F15" s="102">
        <f>'POSTO 8'!$E$45</f>
        <v>8200.6769999999997</v>
      </c>
      <c r="G15" s="102">
        <f>'POSTO 8'!$F$47</f>
        <v>16401.36</v>
      </c>
      <c r="H15" s="114">
        <f>'POSTO 8'!$F$48</f>
        <v>393632.64</v>
      </c>
      <c r="I15" s="115"/>
    </row>
    <row r="16" spans="1:17" ht="15" customHeight="1" thickTop="1" thickBot="1" x14ac:dyDescent="0.3">
      <c r="A16" s="101" t="s">
        <v>137</v>
      </c>
      <c r="B16" s="113" t="s">
        <v>169</v>
      </c>
      <c r="C16" s="267">
        <v>180</v>
      </c>
      <c r="D16" s="109">
        <v>2</v>
      </c>
      <c r="E16" s="110">
        <v>21666.67</v>
      </c>
      <c r="F16" s="102">
        <f>'POSTO 9'!$E$45</f>
        <v>35536.272467118004</v>
      </c>
      <c r="G16" s="102">
        <f>'POSTO 9'!$F$47</f>
        <v>71072.539999999994</v>
      </c>
      <c r="H16" s="114">
        <f>'POSTO 9'!$F$48</f>
        <v>1705740.96</v>
      </c>
      <c r="I16" s="115"/>
    </row>
    <row r="17" spans="1:10" ht="15" customHeight="1" thickTop="1" thickBot="1" x14ac:dyDescent="0.3">
      <c r="A17" s="101" t="s">
        <v>138</v>
      </c>
      <c r="B17" s="113" t="s">
        <v>170</v>
      </c>
      <c r="C17" s="267">
        <v>180</v>
      </c>
      <c r="D17" s="109">
        <v>2</v>
      </c>
      <c r="E17" s="110">
        <v>13500</v>
      </c>
      <c r="F17" s="102">
        <f>'POSTO 10'!$E$45</f>
        <v>22141.827900000004</v>
      </c>
      <c r="G17" s="102">
        <f>'POSTO 10'!$F$47</f>
        <v>44283.66</v>
      </c>
      <c r="H17" s="114">
        <f>'POSTO 10'!$F$48</f>
        <v>1062807.8400000001</v>
      </c>
      <c r="I17" s="115"/>
    </row>
    <row r="18" spans="1:10" ht="15" customHeight="1" thickTop="1" thickBot="1" x14ac:dyDescent="0.3">
      <c r="A18" s="101" t="s">
        <v>139</v>
      </c>
      <c r="B18" s="113" t="s">
        <v>171</v>
      </c>
      <c r="C18" s="267">
        <v>180</v>
      </c>
      <c r="D18" s="109">
        <v>2</v>
      </c>
      <c r="E18" s="110">
        <v>12000</v>
      </c>
      <c r="F18" s="102">
        <f>'POSTO 11'!$E$45</f>
        <v>19681.624800000001</v>
      </c>
      <c r="G18" s="102">
        <f>'POSTO 11'!$F$47</f>
        <v>39363.24</v>
      </c>
      <c r="H18" s="114">
        <f>'POSTO 11'!$F$48</f>
        <v>944717.76</v>
      </c>
      <c r="I18" s="115"/>
    </row>
    <row r="19" spans="1:10" ht="15" customHeight="1" thickTop="1" thickBot="1" x14ac:dyDescent="0.3">
      <c r="A19" s="101" t="s">
        <v>140</v>
      </c>
      <c r="B19" s="113" t="s">
        <v>172</v>
      </c>
      <c r="C19" s="267">
        <v>180</v>
      </c>
      <c r="D19" s="109">
        <v>2</v>
      </c>
      <c r="E19" s="110">
        <v>8000</v>
      </c>
      <c r="F19" s="102">
        <f>'POSTO 12'!$E$45</f>
        <v>13121.083200000001</v>
      </c>
      <c r="G19" s="102">
        <f>'POSTO 12'!$F$47</f>
        <v>26242.16</v>
      </c>
      <c r="H19" s="114">
        <f>'POSTO 12'!$F$48</f>
        <v>629811.84</v>
      </c>
      <c r="I19" s="115"/>
    </row>
    <row r="20" spans="1:10" ht="15" customHeight="1" thickTop="1" thickBot="1" x14ac:dyDescent="0.3">
      <c r="A20" s="101" t="s">
        <v>141</v>
      </c>
      <c r="B20" s="113" t="s">
        <v>173</v>
      </c>
      <c r="C20" s="267">
        <v>180</v>
      </c>
      <c r="D20" s="109">
        <v>12</v>
      </c>
      <c r="E20" s="110">
        <v>12000</v>
      </c>
      <c r="F20" s="102">
        <f>'POSTO 13'!$E$45</f>
        <v>19681.624800000001</v>
      </c>
      <c r="G20" s="102">
        <f>'POSTO 13'!$F$47</f>
        <v>236179.44</v>
      </c>
      <c r="H20" s="114">
        <f>'POSTO 13'!$F$48</f>
        <v>5668306.5600000005</v>
      </c>
      <c r="I20" s="115"/>
    </row>
    <row r="21" spans="1:10" ht="20.149999999999999" customHeight="1" thickTop="1" thickBot="1" x14ac:dyDescent="0.3">
      <c r="A21" s="124" t="s">
        <v>142</v>
      </c>
      <c r="B21" s="125"/>
      <c r="C21" s="125"/>
      <c r="D21" s="125"/>
      <c r="E21" s="125"/>
      <c r="F21" s="125"/>
      <c r="G21" s="126"/>
      <c r="H21" s="127">
        <f>ROUND(SUM(H8:I20),2)</f>
        <v>20226146.879999999</v>
      </c>
      <c r="I21" s="128"/>
    </row>
    <row r="22" spans="1:10" x14ac:dyDescent="0.25">
      <c r="A22" s="94"/>
      <c r="B22" s="94"/>
      <c r="C22" s="95"/>
      <c r="D22" s="94"/>
      <c r="E22" s="94"/>
      <c r="F22" s="94"/>
      <c r="G22" s="94"/>
      <c r="H22" s="94"/>
      <c r="I22" s="94"/>
    </row>
    <row r="23" spans="1:10" x14ac:dyDescent="0.25">
      <c r="A23" s="94"/>
      <c r="B23" s="94"/>
      <c r="C23" s="95"/>
      <c r="D23" s="94"/>
      <c r="E23" s="94"/>
      <c r="F23" s="94"/>
      <c r="G23" s="94"/>
      <c r="H23" s="94"/>
      <c r="I23" s="94"/>
      <c r="J23" s="90" t="s">
        <v>103</v>
      </c>
    </row>
    <row r="25" spans="1:10" x14ac:dyDescent="0.25">
      <c r="I25" s="88"/>
    </row>
  </sheetData>
  <sheetProtection algorithmName="SHA-512" hashValue="5FVrcaA4/lHgy31xh8TLIQUXrKwcFNBcFcEXk8d5Dwu0ygPmKrXn3QKgZr+ExsgkYNgdadmPvDCQQV5hRUt3GA==" saltValue="/dkboyL9X7fRwMSARZKJWg==" spinCount="100000" sheet="1" selectLockedCells="1"/>
  <mergeCells count="18">
    <mergeCell ref="A21:G21"/>
    <mergeCell ref="H21:I21"/>
    <mergeCell ref="H18:I18"/>
    <mergeCell ref="H19:I19"/>
    <mergeCell ref="H20:I20"/>
    <mergeCell ref="A3:I3"/>
    <mergeCell ref="A5:I5"/>
    <mergeCell ref="H7:I7"/>
    <mergeCell ref="H8:I8"/>
    <mergeCell ref="H9:I9"/>
    <mergeCell ref="H10:I10"/>
    <mergeCell ref="H14:I14"/>
    <mergeCell ref="H15:I15"/>
    <mergeCell ref="H16:I16"/>
    <mergeCell ref="H17:I17"/>
    <mergeCell ref="H11:I11"/>
    <mergeCell ref="H12:I12"/>
    <mergeCell ref="H13:I13"/>
  </mergeCells>
  <phoneticPr fontId="15" type="noConversion"/>
  <pageMargins left="0.511811024" right="0.511811024" top="0.78740157499999996" bottom="0.78740157499999996" header="0.31496062000000002" footer="0.31496062000000002"/>
  <pageSetup paperSize="9" scale="93" orientation="landscape" r:id="rId1"/>
  <headerFooter>
    <oddHeader>&amp;L&amp;"Calibri"&amp;10&amp;K000000 #pública&amp;1#_x000D_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AAB8E-D9BE-427B-B654-54744DBA34A6}">
  <sheetPr>
    <pageSetUpPr fitToPage="1"/>
  </sheetPr>
  <dimension ref="A1:R60"/>
  <sheetViews>
    <sheetView showGridLines="0" topLeftCell="C2" zoomScale="106" zoomScaleNormal="106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114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Consolidação!B16</f>
        <v xml:space="preserve">Arquiteto de Rede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Arquiteto de Rede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21666.67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Consolidação!E16</f>
        <v>21666.67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13869.602467118002</v>
      </c>
      <c r="F10" s="15"/>
      <c r="G10" s="16"/>
      <c r="H10" s="6"/>
      <c r="I10" s="160"/>
      <c r="J10" s="146" t="s">
        <v>11</v>
      </c>
      <c r="K10" s="147"/>
      <c r="L10" s="148"/>
      <c r="M10" s="21"/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/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/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35536.272467118004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/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>
        <f>'POSTO 1'!D14</f>
        <v>0</v>
      </c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/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>
        <f>'POSTO 1'!D15</f>
        <v>0</v>
      </c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/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-1300.0001999999999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35536.272467118004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35536.272467118004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/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1.6401354000000004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">
        <v>40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/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/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/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21666.67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7" t="s">
        <v>57</v>
      </c>
      <c r="D31" s="208"/>
      <c r="E31" s="49">
        <f>'POSTO 1'!E31</f>
        <v>8.3299999999999999E-2</v>
      </c>
      <c r="F31" s="209" t="s">
        <v>58</v>
      </c>
      <c r="G31" s="210"/>
      <c r="H31" s="210"/>
      <c r="I31" s="207"/>
      <c r="J31" s="50">
        <f>'POSTO 1'!J31</f>
        <v>0</v>
      </c>
      <c r="K31" s="51"/>
      <c r="L31" s="211" t="s">
        <v>59</v>
      </c>
      <c r="M31" s="212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3" t="s">
        <v>65</v>
      </c>
      <c r="D33" s="215"/>
      <c r="E33" s="59">
        <f>'POSTO 1'!E33</f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5" t="s">
        <v>69</v>
      </c>
      <c r="D34" s="232"/>
      <c r="E34" s="61">
        <f>'POSTO 1'!E34</f>
        <v>0</v>
      </c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144</v>
      </c>
      <c r="M34" s="234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6" t="s">
        <v>80</v>
      </c>
      <c r="D38" s="237"/>
      <c r="E38" s="69">
        <f>'POSTO 1'!E38</f>
        <v>0</v>
      </c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Arquiteto de Rede </v>
      </c>
      <c r="B45" s="259"/>
      <c r="C45" s="105">
        <f>Consolidação!D16</f>
        <v>2</v>
      </c>
      <c r="D45" s="105">
        <f>Consolidação!C16</f>
        <v>180</v>
      </c>
      <c r="E45" s="103">
        <f>D19</f>
        <v>35536.272467118004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35536.269999999997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155</v>
      </c>
      <c r="B47" s="243"/>
      <c r="C47" s="243"/>
      <c r="D47" s="243"/>
      <c r="E47" s="244"/>
      <c r="F47" s="245">
        <f>F46*C45</f>
        <v>71072.539999999994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156</v>
      </c>
      <c r="B48" s="251"/>
      <c r="C48" s="251"/>
      <c r="D48" s="251"/>
      <c r="E48" s="252"/>
      <c r="F48" s="253">
        <f>F47*N48</f>
        <v>1705740.96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ua7jadGsGgvz0yH9+hlMlP1607AR0W8wR72LX9KHe8yXUgBv6VcK74hjSb9DbZ2q9Awc+TKEgxKwAfzZI43Osg==" saltValue="xN/gGQkVI59K8WOFoXmuHQ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92546-E66E-4B0C-9B2C-19868689485C}">
  <sheetPr>
    <pageSetUpPr fitToPage="1"/>
  </sheetPr>
  <dimension ref="A1:R60"/>
  <sheetViews>
    <sheetView showGridLines="0" topLeftCell="A2" zoomScale="85" zoomScaleNormal="85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114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Consolidação!B17</f>
        <v xml:space="preserve">Arquiteto Cloud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Arquiteto Cloud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13500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Consolidação!E17</f>
        <v>13500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8641.827900000002</v>
      </c>
      <c r="F10" s="15"/>
      <c r="G10" s="16"/>
      <c r="H10" s="6"/>
      <c r="I10" s="160"/>
      <c r="J10" s="146" t="s">
        <v>11</v>
      </c>
      <c r="K10" s="147"/>
      <c r="L10" s="148"/>
      <c r="M10" s="21"/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/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/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22141.827900000004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/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>
        <f>'POSTO 1'!D14</f>
        <v>0</v>
      </c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/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>
        <f>'POSTO 1'!D15</f>
        <v>0</v>
      </c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/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-810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22141.827900000004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22141.827900000004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/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1.6401354000000004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">
        <v>40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/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/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/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13500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7" t="s">
        <v>57</v>
      </c>
      <c r="D31" s="208"/>
      <c r="E31" s="49">
        <f>'POSTO 1'!E31</f>
        <v>8.3299999999999999E-2</v>
      </c>
      <c r="F31" s="209" t="s">
        <v>58</v>
      </c>
      <c r="G31" s="210"/>
      <c r="H31" s="210"/>
      <c r="I31" s="207"/>
      <c r="J31" s="50">
        <f>'POSTO 1'!J31</f>
        <v>0</v>
      </c>
      <c r="K31" s="51"/>
      <c r="L31" s="211" t="s">
        <v>59</v>
      </c>
      <c r="M31" s="212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3" t="s">
        <v>65</v>
      </c>
      <c r="D33" s="215"/>
      <c r="E33" s="59">
        <f>'POSTO 1'!E33</f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5" t="s">
        <v>69</v>
      </c>
      <c r="D34" s="232"/>
      <c r="E34" s="61">
        <f>'POSTO 1'!E34</f>
        <v>0</v>
      </c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144</v>
      </c>
      <c r="M34" s="234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6" t="s">
        <v>80</v>
      </c>
      <c r="D38" s="237"/>
      <c r="E38" s="69">
        <f>'POSTO 1'!E38</f>
        <v>0</v>
      </c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Arquiteto Cloud </v>
      </c>
      <c r="B45" s="259"/>
      <c r="C45" s="105">
        <f>Consolidação!D17</f>
        <v>2</v>
      </c>
      <c r="D45" s="105">
        <f>Consolidação!C17</f>
        <v>180</v>
      </c>
      <c r="E45" s="84">
        <f>D19</f>
        <v>22141.827900000004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22141.83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157</v>
      </c>
      <c r="B47" s="243"/>
      <c r="C47" s="243"/>
      <c r="D47" s="243"/>
      <c r="E47" s="244"/>
      <c r="F47" s="245">
        <f>F46*C45</f>
        <v>44283.66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158</v>
      </c>
      <c r="B48" s="251"/>
      <c r="C48" s="251"/>
      <c r="D48" s="251"/>
      <c r="E48" s="252"/>
      <c r="F48" s="253">
        <f>F47*N48</f>
        <v>1062807.8400000001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iq32FtF3zl9/yIeoeH6fIwl/aDdbITOC6xS2KDhKOuIjkazT4ILRajVx//hecfR888RI2HpZ81eA4J+qGxiVRg==" saltValue="J7pBEAQ0bRG8m25sIJmkDg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6B271-DBF7-44ED-BE75-56C650E14A1A}">
  <sheetPr>
    <pageSetUpPr fitToPage="1"/>
  </sheetPr>
  <dimension ref="A1:R60"/>
  <sheetViews>
    <sheetView showGridLines="0" topLeftCell="A2" zoomScale="85" zoomScaleNormal="85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114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Consolidação!B18</f>
        <v xml:space="preserve">Arquiteto de Banco de Dados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Arquiteto de Banco de Dados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12000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Consolidação!E18</f>
        <v>12000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7681.6248000000014</v>
      </c>
      <c r="F10" s="15"/>
      <c r="G10" s="16"/>
      <c r="H10" s="6"/>
      <c r="I10" s="160"/>
      <c r="J10" s="146" t="s">
        <v>11</v>
      </c>
      <c r="K10" s="147"/>
      <c r="L10" s="148"/>
      <c r="M10" s="21"/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/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/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19681.624800000001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/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>
        <f>'POSTO 1'!D14</f>
        <v>0</v>
      </c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/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>
        <f>'POSTO 1'!D15</f>
        <v>0</v>
      </c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/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-720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19681.624800000001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19681.624800000001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/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1.6401354000000001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">
        <v>40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/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/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/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12000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7" t="s">
        <v>57</v>
      </c>
      <c r="D31" s="208"/>
      <c r="E31" s="49">
        <f>'POSTO 1'!E31</f>
        <v>8.3299999999999999E-2</v>
      </c>
      <c r="F31" s="209" t="s">
        <v>58</v>
      </c>
      <c r="G31" s="210"/>
      <c r="H31" s="210"/>
      <c r="I31" s="207"/>
      <c r="J31" s="50">
        <f>'POSTO 1'!J31</f>
        <v>0</v>
      </c>
      <c r="K31" s="51"/>
      <c r="L31" s="211" t="s">
        <v>59</v>
      </c>
      <c r="M31" s="212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3" t="s">
        <v>65</v>
      </c>
      <c r="D33" s="215"/>
      <c r="E33" s="59">
        <f>'POSTO 1'!E33</f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5" t="s">
        <v>69</v>
      </c>
      <c r="D34" s="232"/>
      <c r="E34" s="61">
        <f>'POSTO 1'!E34</f>
        <v>0</v>
      </c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144</v>
      </c>
      <c r="M34" s="234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6" t="s">
        <v>80</v>
      </c>
      <c r="D38" s="237"/>
      <c r="E38" s="69">
        <f>'POSTO 1'!E38</f>
        <v>0</v>
      </c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Arquiteto de Banco de Dados </v>
      </c>
      <c r="B45" s="259"/>
      <c r="C45" s="105">
        <f>Consolidação!D18</f>
        <v>2</v>
      </c>
      <c r="D45" s="105">
        <f>Consolidação!C18</f>
        <v>180</v>
      </c>
      <c r="E45" s="84">
        <f>D19</f>
        <v>19681.624800000001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19681.62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159</v>
      </c>
      <c r="B47" s="243"/>
      <c r="C47" s="243"/>
      <c r="D47" s="243"/>
      <c r="E47" s="244"/>
      <c r="F47" s="245">
        <f>F46*C45</f>
        <v>39363.24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160</v>
      </c>
      <c r="B48" s="251"/>
      <c r="C48" s="251"/>
      <c r="D48" s="251"/>
      <c r="E48" s="252"/>
      <c r="F48" s="253">
        <f>F47*N48</f>
        <v>944717.76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zgYsFHf0rV4RQ/h7bhhiZdTuCbcwB4afwZQhSyQISz/SrooakUgWrsW3t9xOLwds7d1EFyg4vGXG48HZZcDKjA==" saltValue="mYdzGHOY41zzqBEbSi7djw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D5D3D-ABE2-4159-A1B1-EDCE27042252}">
  <sheetPr>
    <pageSetUpPr fitToPage="1"/>
  </sheetPr>
  <dimension ref="A1:R60"/>
  <sheetViews>
    <sheetView showGridLines="0" topLeftCell="C2" zoomScale="106" zoomScaleNormal="106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114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Consolidação!B19</f>
        <v xml:space="preserve">Analista de Sistemas Operacionais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Analista de Sistemas Operacionais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8000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Consolidação!E19</f>
        <v>8000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5121.0832000000009</v>
      </c>
      <c r="F10" s="15"/>
      <c r="G10" s="16"/>
      <c r="H10" s="6"/>
      <c r="I10" s="160"/>
      <c r="J10" s="146" t="s">
        <v>11</v>
      </c>
      <c r="K10" s="147"/>
      <c r="L10" s="148"/>
      <c r="M10" s="21"/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/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/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13121.083200000001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/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>
        <f>'POSTO 1'!D14</f>
        <v>0</v>
      </c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/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>
        <f>'POSTO 1'!D15</f>
        <v>0</v>
      </c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/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-480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13121.083200000001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13121.083200000001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/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1.6401354000000001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">
        <v>40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/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/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/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8000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7" t="s">
        <v>57</v>
      </c>
      <c r="D31" s="208"/>
      <c r="E31" s="49">
        <f>'POSTO 1'!E31</f>
        <v>8.3299999999999999E-2</v>
      </c>
      <c r="F31" s="209" t="s">
        <v>58</v>
      </c>
      <c r="G31" s="210"/>
      <c r="H31" s="210"/>
      <c r="I31" s="207"/>
      <c r="J31" s="50">
        <f>'POSTO 1'!J31</f>
        <v>0</v>
      </c>
      <c r="K31" s="51"/>
      <c r="L31" s="211" t="s">
        <v>59</v>
      </c>
      <c r="M31" s="212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3" t="s">
        <v>65</v>
      </c>
      <c r="D33" s="215"/>
      <c r="E33" s="59">
        <f>'POSTO 1'!E33</f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5" t="s">
        <v>69</v>
      </c>
      <c r="D34" s="232"/>
      <c r="E34" s="61">
        <f>'POSTO 1'!E34</f>
        <v>0</v>
      </c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144</v>
      </c>
      <c r="M34" s="234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6" t="s">
        <v>80</v>
      </c>
      <c r="D38" s="237"/>
      <c r="E38" s="69">
        <f>'POSTO 1'!E38</f>
        <v>0</v>
      </c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Analista de Sistemas Operacionais </v>
      </c>
      <c r="B45" s="259"/>
      <c r="C45" s="105">
        <f>Consolidação!D19</f>
        <v>2</v>
      </c>
      <c r="D45" s="105">
        <f>Consolidação!C19</f>
        <v>180</v>
      </c>
      <c r="E45" s="84">
        <f>D19</f>
        <v>13121.083200000001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13121.08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147</v>
      </c>
      <c r="B47" s="243"/>
      <c r="C47" s="243"/>
      <c r="D47" s="243"/>
      <c r="E47" s="244"/>
      <c r="F47" s="245">
        <f>F46*C45</f>
        <v>26242.16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148</v>
      </c>
      <c r="B48" s="251"/>
      <c r="C48" s="251"/>
      <c r="D48" s="251"/>
      <c r="E48" s="252"/>
      <c r="F48" s="253">
        <f>F47*N48</f>
        <v>629811.84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3ioi0egIi7FHIzO0kCSwypTKuG5LF2DzB39dqdVIwgKZF62FguDoWY9zV9koTub/FJukuFwKBJX5MMnlwlqbmQ==" saltValue="+2eCw+16o/QRyZuACQ0/Vg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6E533-5494-4BF8-BC6A-D24366B4D71A}">
  <sheetPr>
    <pageSetUpPr fitToPage="1"/>
  </sheetPr>
  <dimension ref="A1:R60"/>
  <sheetViews>
    <sheetView showGridLines="0" topLeftCell="C2" zoomScale="106" zoomScaleNormal="106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114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Consolidação!B20</f>
        <v xml:space="preserve">Analista de Cybersegurança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Analista de Cybersegurança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12000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Consolidação!E20</f>
        <v>12000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7681.6248000000014</v>
      </c>
      <c r="F10" s="15"/>
      <c r="G10" s="16"/>
      <c r="H10" s="6"/>
      <c r="I10" s="160"/>
      <c r="J10" s="146" t="s">
        <v>11</v>
      </c>
      <c r="K10" s="147"/>
      <c r="L10" s="148"/>
      <c r="M10" s="21"/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/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/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19681.624800000001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/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>
        <f>'POSTO 1'!D14</f>
        <v>0</v>
      </c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/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>
        <f>'POSTO 1'!D15</f>
        <v>0</v>
      </c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/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-720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19681.624800000001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19681.624800000001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/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1.6401354000000001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">
        <v>40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/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/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/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12000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7" t="s">
        <v>57</v>
      </c>
      <c r="D31" s="208"/>
      <c r="E31" s="49">
        <f>'POSTO 1'!E31</f>
        <v>8.3299999999999999E-2</v>
      </c>
      <c r="F31" s="209" t="s">
        <v>58</v>
      </c>
      <c r="G31" s="210"/>
      <c r="H31" s="210"/>
      <c r="I31" s="207"/>
      <c r="J31" s="50">
        <f>'POSTO 1'!J31</f>
        <v>0</v>
      </c>
      <c r="K31" s="51"/>
      <c r="L31" s="211" t="s">
        <v>59</v>
      </c>
      <c r="M31" s="212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3" t="s">
        <v>65</v>
      </c>
      <c r="D33" s="215"/>
      <c r="E33" s="59">
        <f>'POSTO 1'!E33</f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5" t="s">
        <v>69</v>
      </c>
      <c r="D34" s="232"/>
      <c r="E34" s="61">
        <f>'POSTO 1'!E34</f>
        <v>0</v>
      </c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144</v>
      </c>
      <c r="M34" s="234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6" t="s">
        <v>80</v>
      </c>
      <c r="D38" s="237"/>
      <c r="E38" s="69">
        <f>'POSTO 1'!E38</f>
        <v>0</v>
      </c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Analista de Cybersegurança </v>
      </c>
      <c r="B45" s="259"/>
      <c r="C45" s="105">
        <f>Consolidação!D20</f>
        <v>12</v>
      </c>
      <c r="D45" s="105">
        <f>Consolidação!C20</f>
        <v>180</v>
      </c>
      <c r="E45" s="103">
        <f>D19</f>
        <v>19681.624800000001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19681.62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149</v>
      </c>
      <c r="B47" s="243"/>
      <c r="C47" s="243"/>
      <c r="D47" s="243"/>
      <c r="E47" s="244"/>
      <c r="F47" s="245">
        <f>F46*C45</f>
        <v>236179.44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150</v>
      </c>
      <c r="B48" s="251"/>
      <c r="C48" s="251"/>
      <c r="D48" s="251"/>
      <c r="E48" s="252"/>
      <c r="F48" s="253">
        <f>F47*N48</f>
        <v>5668306.5600000005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Bl3VMtfW+0b4LxciD1xryUnpe0VRsocKCMuH7RbtlsZemU8u4+qHSJxKjLbMh7Xlw4H57O3l3qNyJZuiIZOI2Q==" saltValue="49ZU+rT5WNqirkaoCsZPRw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F64C1-3253-4B1F-B7C5-0758C8BC0A43}">
  <sheetPr>
    <pageSetUpPr fitToPage="1"/>
  </sheetPr>
  <dimension ref="A1:R60"/>
  <sheetViews>
    <sheetView showGridLines="0" topLeftCell="E7" zoomScaleNormal="100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Consolidação!B8</f>
        <v xml:space="preserve">Desenvolvedor Mainframe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Desenvolvedor Mainframe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9000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Consolidação!E8</f>
        <v>9000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5761.2186000000011</v>
      </c>
      <c r="F10" s="15"/>
      <c r="G10" s="16"/>
      <c r="H10" s="6"/>
      <c r="I10" s="160"/>
      <c r="J10" s="146" t="s">
        <v>11</v>
      </c>
      <c r="K10" s="147"/>
      <c r="L10" s="148"/>
      <c r="M10" s="21">
        <v>0</v>
      </c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>
        <v>0</v>
      </c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>
        <v>0</v>
      </c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14761.2186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>
        <v>0</v>
      </c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/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>
        <v>0</v>
      </c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/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>
        <v>0</v>
      </c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-540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14761.2186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14761.2186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>
        <v>0</v>
      </c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1.6401353999999999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">
        <v>143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>
        <v>0</v>
      </c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>
        <v>0</v>
      </c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>
        <v>0</v>
      </c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>
        <v>0</v>
      </c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9000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v>0.2</v>
      </c>
      <c r="C31" s="207" t="s">
        <v>57</v>
      </c>
      <c r="D31" s="208"/>
      <c r="E31" s="49">
        <v>8.3299999999999999E-2</v>
      </c>
      <c r="F31" s="209" t="s">
        <v>58</v>
      </c>
      <c r="G31" s="210"/>
      <c r="H31" s="210"/>
      <c r="I31" s="207"/>
      <c r="J31" s="50"/>
      <c r="K31" s="51"/>
      <c r="L31" s="211" t="s">
        <v>59</v>
      </c>
      <c r="M31" s="212"/>
      <c r="N31" s="52"/>
    </row>
    <row r="32" spans="1:16" ht="13" customHeight="1" x14ac:dyDescent="0.25">
      <c r="A32" s="53" t="s">
        <v>60</v>
      </c>
      <c r="B32" s="54">
        <v>1.4999999999999999E-2</v>
      </c>
      <c r="C32" s="55" t="s">
        <v>61</v>
      </c>
      <c r="D32" s="56"/>
      <c r="E32" s="54"/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/>
    </row>
    <row r="33" spans="1:16" ht="13" customHeight="1" thickBot="1" x14ac:dyDescent="0.3">
      <c r="A33" s="53" t="s">
        <v>64</v>
      </c>
      <c r="B33" s="54">
        <v>0.01</v>
      </c>
      <c r="C33" s="213" t="s">
        <v>65</v>
      </c>
      <c r="D33" s="215"/>
      <c r="E33" s="59"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/>
    </row>
    <row r="34" spans="1:16" ht="13" customHeight="1" thickBot="1" x14ac:dyDescent="0.3">
      <c r="A34" s="53" t="s">
        <v>68</v>
      </c>
      <c r="B34" s="54">
        <v>2E-3</v>
      </c>
      <c r="C34" s="215" t="s">
        <v>69</v>
      </c>
      <c r="D34" s="232"/>
      <c r="E34" s="61"/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144</v>
      </c>
      <c r="M34" s="234"/>
      <c r="N34" s="63"/>
    </row>
    <row r="35" spans="1:16" ht="13" customHeight="1" thickBot="1" x14ac:dyDescent="0.3">
      <c r="A35" s="53" t="s">
        <v>71</v>
      </c>
      <c r="B35" s="54">
        <v>2.5000000000000001E-2</v>
      </c>
      <c r="C35" s="55" t="s">
        <v>72</v>
      </c>
      <c r="D35" s="56"/>
      <c r="E35" s="61"/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v>0.08</v>
      </c>
      <c r="C36" s="55" t="s">
        <v>75</v>
      </c>
      <c r="D36" s="56"/>
      <c r="E36" s="54"/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/>
      <c r="C37" s="55" t="s">
        <v>77</v>
      </c>
      <c r="D37" s="56"/>
      <c r="E37" s="61"/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v>6.0000000000000001E-3</v>
      </c>
      <c r="C38" s="236" t="s">
        <v>80</v>
      </c>
      <c r="D38" s="237"/>
      <c r="E38" s="69"/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Desenvolvedor Mainframe </v>
      </c>
      <c r="B45" s="259"/>
      <c r="C45" s="105">
        <f>Consolidação!D8</f>
        <v>2</v>
      </c>
      <c r="D45" s="105">
        <f>Consolidação!C8</f>
        <v>180</v>
      </c>
      <c r="E45" s="84">
        <f>D19</f>
        <v>14761.2186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14761.22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99</v>
      </c>
      <c r="B47" s="243"/>
      <c r="C47" s="243"/>
      <c r="D47" s="243"/>
      <c r="E47" s="244"/>
      <c r="F47" s="245">
        <f>F46*C45</f>
        <v>29522.44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101</v>
      </c>
      <c r="B48" s="251"/>
      <c r="C48" s="251"/>
      <c r="D48" s="251"/>
      <c r="E48" s="252"/>
      <c r="F48" s="253">
        <f>F47*N48</f>
        <v>708538.55999999994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UIxX2qtfOSN5Dz9eexJFrIjLQM57Y86/tKcWvbZkI0rCbaw095yBTZUVi9WDHrYJhwD6gBXWEwRt5D2lXCBx7g==" saltValue="1jTVSU2Ml6Ym3yHX8D8o3Q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E7B99-0B60-497E-9C64-4C43D1181A2C}">
  <sheetPr>
    <pageSetUpPr fitToPage="1"/>
  </sheetPr>
  <dimension ref="A1:R60"/>
  <sheetViews>
    <sheetView showGridLines="0" topLeftCell="A2" zoomScale="85" zoomScaleNormal="85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105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Consolidação!B9</f>
        <v xml:space="preserve">Desenvolvedor Full Stack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Desenvolvedor Full Stack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10000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Consolidação!E9</f>
        <v>10000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6401.3540000000012</v>
      </c>
      <c r="F10" s="15"/>
      <c r="G10" s="16"/>
      <c r="H10" s="6"/>
      <c r="I10" s="160"/>
      <c r="J10" s="146" t="s">
        <v>11</v>
      </c>
      <c r="K10" s="147"/>
      <c r="L10" s="148"/>
      <c r="M10" s="21"/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/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/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16401.353999999999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/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/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/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/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/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-600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16401.353999999999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16401.353999999999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>
        <v>0</v>
      </c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1.6401353999999999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tr">
        <f>'POSTO 1'!J22</f>
        <v>2.G. Outros (Somatória dos Benefícios)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/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/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/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10000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7" t="s">
        <v>57</v>
      </c>
      <c r="D31" s="208"/>
      <c r="E31" s="49">
        <f>'POSTO 1'!E31</f>
        <v>8.3299999999999999E-2</v>
      </c>
      <c r="F31" s="209" t="s">
        <v>58</v>
      </c>
      <c r="G31" s="210"/>
      <c r="H31" s="210"/>
      <c r="I31" s="207"/>
      <c r="J31" s="50">
        <f>'POSTO 1'!J31</f>
        <v>0</v>
      </c>
      <c r="K31" s="51"/>
      <c r="L31" s="211" t="s">
        <v>59</v>
      </c>
      <c r="M31" s="212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3" t="s">
        <v>65</v>
      </c>
      <c r="D33" s="215"/>
      <c r="E33" s="59">
        <f>'POSTO 1'!E33</f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5" t="s">
        <v>69</v>
      </c>
      <c r="D34" s="232"/>
      <c r="E34" s="61">
        <f>'POSTO 1'!E34</f>
        <v>0</v>
      </c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144</v>
      </c>
      <c r="M34" s="234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6" t="s">
        <v>80</v>
      </c>
      <c r="D38" s="237"/>
      <c r="E38" s="69">
        <f>'POSTO 1'!E38</f>
        <v>0</v>
      </c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Desenvolvedor Full Stack </v>
      </c>
      <c r="B45" s="259"/>
      <c r="C45" s="105">
        <f>Consolidação!D9</f>
        <v>2</v>
      </c>
      <c r="D45" s="105">
        <f>Consolidação!C9</f>
        <v>180</v>
      </c>
      <c r="E45" s="84">
        <f>D19</f>
        <v>16401.353999999999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16401.349999999999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106</v>
      </c>
      <c r="B47" s="243"/>
      <c r="C47" s="243"/>
      <c r="D47" s="243"/>
      <c r="E47" s="244"/>
      <c r="F47" s="245">
        <f>F46*C45</f>
        <v>32802.699999999997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107</v>
      </c>
      <c r="B48" s="251"/>
      <c r="C48" s="251"/>
      <c r="D48" s="251"/>
      <c r="E48" s="252"/>
      <c r="F48" s="253">
        <f>F47*N48</f>
        <v>787264.79999999993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2MBVEqkeMbzYOnmOmVU2beA7j5KV5EoS3KUvLgwmoePOHDEbWbNZiU4EjolYnADDiwjMYPPbWkytC4mkZ4DHrA==" saltValue="U5TDp26uPrs2zKsQOTdSvw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8F8A8-84AE-4ADB-A642-9050246AE22A}">
  <sheetPr>
    <pageSetUpPr fitToPage="1"/>
  </sheetPr>
  <dimension ref="A1:R60"/>
  <sheetViews>
    <sheetView showGridLines="0" topLeftCell="A2" zoomScale="70" zoomScaleNormal="70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108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Consolidação!B10</f>
        <v xml:space="preserve">Desenvolvedor de Aplicativos Móveis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Desenvolvedor de Aplicativos Móveis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9000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Consolidação!E10</f>
        <v>9000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5761.2186000000011</v>
      </c>
      <c r="F10" s="15"/>
      <c r="G10" s="16"/>
      <c r="H10" s="6"/>
      <c r="I10" s="160"/>
      <c r="J10" s="146" t="s">
        <v>11</v>
      </c>
      <c r="K10" s="147"/>
      <c r="L10" s="148"/>
      <c r="M10" s="21"/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/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/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14761.2186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/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/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/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/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/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-540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14761.2186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14761.2186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/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1.6401353999999999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">
        <v>40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/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/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/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9000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7" t="s">
        <v>57</v>
      </c>
      <c r="D31" s="208"/>
      <c r="E31" s="49">
        <f>'POSTO 1'!E31</f>
        <v>8.3299999999999999E-2</v>
      </c>
      <c r="F31" s="209" t="s">
        <v>58</v>
      </c>
      <c r="G31" s="210"/>
      <c r="H31" s="210"/>
      <c r="I31" s="207"/>
      <c r="J31" s="50">
        <f>'POSTO 1'!J31</f>
        <v>0</v>
      </c>
      <c r="K31" s="51"/>
      <c r="L31" s="211" t="s">
        <v>59</v>
      </c>
      <c r="M31" s="212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3" t="s">
        <v>65</v>
      </c>
      <c r="D33" s="215"/>
      <c r="E33" s="59">
        <f>'POSTO 1'!E33</f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5" t="s">
        <v>69</v>
      </c>
      <c r="D34" s="232"/>
      <c r="E34" s="61">
        <f>'POSTO 1'!E34</f>
        <v>0</v>
      </c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144</v>
      </c>
      <c r="M34" s="234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6" t="s">
        <v>80</v>
      </c>
      <c r="D38" s="237"/>
      <c r="E38" s="69">
        <f>'POSTO 1'!E38</f>
        <v>0</v>
      </c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Desenvolvedor de Aplicativos Móveis </v>
      </c>
      <c r="B45" s="259"/>
      <c r="C45" s="105">
        <f>Consolidação!D10</f>
        <v>2</v>
      </c>
      <c r="D45" s="105">
        <f>Consolidação!C10</f>
        <v>180</v>
      </c>
      <c r="E45" s="84">
        <f>D19</f>
        <v>14761.2186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14761.22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109</v>
      </c>
      <c r="B47" s="243"/>
      <c r="C47" s="243"/>
      <c r="D47" s="243"/>
      <c r="E47" s="244"/>
      <c r="F47" s="245">
        <f>F46*C45</f>
        <v>29522.44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110</v>
      </c>
      <c r="B48" s="251"/>
      <c r="C48" s="251"/>
      <c r="D48" s="251"/>
      <c r="E48" s="252"/>
      <c r="F48" s="253">
        <f>F47*N48</f>
        <v>708538.55999999994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UqDrjSn34QYKjG+yyAPYX0DEeh9m3CHh03ILROtgXh2A7AXqEXm1mAFuhyxEQi+URfBcY5OFO/mwldUQxyOsIg==" saltValue="PMiY/HV/e51S4BuPD97SVg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FC19-04A9-44B2-A71A-A5AABAE69421}">
  <sheetPr>
    <pageSetUpPr fitToPage="1"/>
  </sheetPr>
  <dimension ref="A1:R60"/>
  <sheetViews>
    <sheetView showGridLines="0" topLeftCell="A2" zoomScale="85" zoomScaleNormal="85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111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Consolidação!B11</f>
        <v xml:space="preserve">Analista de Práticas Ágeis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Analista de Práticas Ágeis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8000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Consolidação!E11</f>
        <v>8000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5121.0832000000009</v>
      </c>
      <c r="F10" s="15"/>
      <c r="G10" s="16"/>
      <c r="H10" s="6"/>
      <c r="I10" s="160"/>
      <c r="J10" s="146" t="s">
        <v>11</v>
      </c>
      <c r="K10" s="147"/>
      <c r="L10" s="148"/>
      <c r="M10" s="21"/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/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 t="s">
        <v>145</v>
      </c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13121.083200000001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/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>
        <f>'POSTO 1'!D14</f>
        <v>0</v>
      </c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/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>
        <f>'POSTO 1'!D15</f>
        <v>0</v>
      </c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/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-480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13121.083200000001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13121.083200000001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/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1.6401354000000001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">
        <v>40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/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/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/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8000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7" t="s">
        <v>57</v>
      </c>
      <c r="D31" s="208"/>
      <c r="E31" s="49">
        <f>'POSTO 1'!E31</f>
        <v>8.3299999999999999E-2</v>
      </c>
      <c r="F31" s="209" t="s">
        <v>58</v>
      </c>
      <c r="G31" s="210"/>
      <c r="H31" s="210"/>
      <c r="I31" s="207"/>
      <c r="J31" s="50">
        <f>'POSTO 1'!J31</f>
        <v>0</v>
      </c>
      <c r="K31" s="51"/>
      <c r="L31" s="211" t="s">
        <v>59</v>
      </c>
      <c r="M31" s="212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3" t="s">
        <v>65</v>
      </c>
      <c r="D33" s="215"/>
      <c r="E33" s="59">
        <f>'POSTO 1'!E33</f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5" t="s">
        <v>69</v>
      </c>
      <c r="D34" s="232"/>
      <c r="E34" s="61">
        <f>'POSTO 1'!E34</f>
        <v>0</v>
      </c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144</v>
      </c>
      <c r="M34" s="234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6" t="s">
        <v>80</v>
      </c>
      <c r="D38" s="237"/>
      <c r="E38" s="69">
        <f>'POSTO 1'!E38</f>
        <v>0</v>
      </c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Analista de Práticas Ágeis </v>
      </c>
      <c r="B45" s="259"/>
      <c r="C45" s="105">
        <f>Consolidação!D11</f>
        <v>4</v>
      </c>
      <c r="D45" s="105">
        <f>Consolidação!C11</f>
        <v>180</v>
      </c>
      <c r="E45" s="84">
        <f>D19</f>
        <v>13121.083200000001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13121.08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112</v>
      </c>
      <c r="B47" s="243"/>
      <c r="C47" s="243"/>
      <c r="D47" s="243"/>
      <c r="E47" s="244"/>
      <c r="F47" s="245">
        <f>F46*C45</f>
        <v>52484.32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113</v>
      </c>
      <c r="B48" s="251"/>
      <c r="C48" s="251"/>
      <c r="D48" s="251"/>
      <c r="E48" s="252"/>
      <c r="F48" s="253">
        <f>F47*N48</f>
        <v>1259623.68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Q49" s="88" t="s">
        <v>103</v>
      </c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ciKvKRU+wO0e0l0Ya918ggIYRBqT+vgc8sQh8ImZ5/Qw6mgnbc1NYA55NS8NGEZ5z/GPpizHr+9ZCpH1Y5syVQ==" saltValue="GTck3G4ssP7KfE2tNObFlg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AC02F-2AF2-4F1A-9630-3AB71CC4A4D2}">
  <sheetPr>
    <pageSetUpPr fitToPage="1"/>
  </sheetPr>
  <dimension ref="A1:R60"/>
  <sheetViews>
    <sheetView showGridLines="0" topLeftCell="C2" zoomScale="106" zoomScaleNormal="106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114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Consolidação!B12</f>
        <v xml:space="preserve">Analista de Negócios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Analista de Negócios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10000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Consolidação!E12</f>
        <v>10000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6401.3540000000012</v>
      </c>
      <c r="F10" s="15"/>
      <c r="G10" s="16"/>
      <c r="H10" s="6"/>
      <c r="I10" s="160"/>
      <c r="J10" s="146" t="s">
        <v>11</v>
      </c>
      <c r="K10" s="147"/>
      <c r="L10" s="148"/>
      <c r="M10" s="21"/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/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/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16401.353999999999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/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>
        <f>'POSTO 1'!D14</f>
        <v>0</v>
      </c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/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>
        <f>'POSTO 1'!D15</f>
        <v>0</v>
      </c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/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-600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16401.353999999999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16401.353999999999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/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1.6401353999999999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">
        <v>40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/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/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/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10000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7" t="s">
        <v>57</v>
      </c>
      <c r="D31" s="208"/>
      <c r="E31" s="49">
        <f>'POSTO 1'!E31</f>
        <v>8.3299999999999999E-2</v>
      </c>
      <c r="F31" s="209" t="s">
        <v>58</v>
      </c>
      <c r="G31" s="210"/>
      <c r="H31" s="210"/>
      <c r="I31" s="207"/>
      <c r="J31" s="50">
        <f>'POSTO 1'!J31</f>
        <v>0</v>
      </c>
      <c r="K31" s="51"/>
      <c r="L31" s="211" t="s">
        <v>59</v>
      </c>
      <c r="M31" s="212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3" t="s">
        <v>65</v>
      </c>
      <c r="D33" s="215"/>
      <c r="E33" s="59">
        <f>'POSTO 1'!E33</f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5" t="s">
        <v>69</v>
      </c>
      <c r="D34" s="232"/>
      <c r="E34" s="61">
        <f>'POSTO 1'!E34</f>
        <v>0</v>
      </c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144</v>
      </c>
      <c r="M34" s="234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6" t="s">
        <v>80</v>
      </c>
      <c r="D38" s="237"/>
      <c r="E38" s="69">
        <f>'POSTO 1'!E38</f>
        <v>0</v>
      </c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Analista de Negócios </v>
      </c>
      <c r="B45" s="259"/>
      <c r="C45" s="105">
        <f>Consolidação!D12</f>
        <v>6</v>
      </c>
      <c r="D45" s="105">
        <f>Consolidação!C12</f>
        <v>180</v>
      </c>
      <c r="E45" s="84">
        <f>D19</f>
        <v>16401.353999999999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16401.349999999999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115</v>
      </c>
      <c r="B47" s="243"/>
      <c r="C47" s="243"/>
      <c r="D47" s="243"/>
      <c r="E47" s="244"/>
      <c r="F47" s="245">
        <f>F46*C45</f>
        <v>98408.099999999991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116</v>
      </c>
      <c r="B48" s="251"/>
      <c r="C48" s="251"/>
      <c r="D48" s="251"/>
      <c r="E48" s="252"/>
      <c r="F48" s="253">
        <f>F47*N48</f>
        <v>2361794.4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bMphkqCRi+Pl/XvNHMTCgbT0+S14nJ7ZlhWwe/oUN60oJRxuJ/yHxJ9EOB2+okHytWDJB0n/s1hdtmIuuf0VuA==" saltValue="HtconxhOqJPHDqnr8IE0QQ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537D2-3144-454F-87F7-579DB7201157}">
  <sheetPr>
    <pageSetUpPr fitToPage="1"/>
  </sheetPr>
  <dimension ref="A1:R60"/>
  <sheetViews>
    <sheetView showGridLines="0" topLeftCell="D2" zoomScale="106" zoomScaleNormal="106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117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Consolidação!B13</f>
        <v xml:space="preserve">Analista de Dados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Analista de Dados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11250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Consolidação!E13</f>
        <v>11250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7201.5232500000011</v>
      </c>
      <c r="F10" s="15"/>
      <c r="G10" s="16"/>
      <c r="H10" s="6"/>
      <c r="I10" s="160"/>
      <c r="J10" s="146" t="s">
        <v>11</v>
      </c>
      <c r="K10" s="147"/>
      <c r="L10" s="148"/>
      <c r="M10" s="21"/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/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/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18451.523250000002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/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>
        <f>'POSTO 1'!D14</f>
        <v>0</v>
      </c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/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>
        <f>'POSTO 1'!D15</f>
        <v>0</v>
      </c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/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-675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18451.523250000002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18451.523250000002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/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1.6401354000000001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">
        <v>40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/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/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/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11250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7" t="s">
        <v>57</v>
      </c>
      <c r="D31" s="208"/>
      <c r="E31" s="49">
        <f>'POSTO 1'!E31</f>
        <v>8.3299999999999999E-2</v>
      </c>
      <c r="F31" s="209" t="s">
        <v>58</v>
      </c>
      <c r="G31" s="210"/>
      <c r="H31" s="210"/>
      <c r="I31" s="207"/>
      <c r="J31" s="50">
        <f>'POSTO 1'!J31</f>
        <v>0</v>
      </c>
      <c r="K31" s="51"/>
      <c r="L31" s="211" t="s">
        <v>59</v>
      </c>
      <c r="M31" s="212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3" t="s">
        <v>65</v>
      </c>
      <c r="D33" s="215"/>
      <c r="E33" s="59">
        <f>'POSTO 1'!E33</f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5" t="s">
        <v>69</v>
      </c>
      <c r="D34" s="232"/>
      <c r="E34" s="61">
        <f>'POSTO 1'!E34</f>
        <v>0</v>
      </c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144</v>
      </c>
      <c r="M34" s="234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6" t="s">
        <v>80</v>
      </c>
      <c r="D38" s="237"/>
      <c r="E38" s="69">
        <f>'POSTO 1'!E38</f>
        <v>0</v>
      </c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Analista de Dados </v>
      </c>
      <c r="B45" s="259"/>
      <c r="C45" s="105">
        <f>Consolidação!D13</f>
        <v>6</v>
      </c>
      <c r="D45" s="105">
        <f>Consolidação!C13</f>
        <v>180</v>
      </c>
      <c r="E45" s="84">
        <f>D19</f>
        <v>18451.523250000002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18451.52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118</v>
      </c>
      <c r="B47" s="243"/>
      <c r="C47" s="243"/>
      <c r="D47" s="243"/>
      <c r="E47" s="244"/>
      <c r="F47" s="245">
        <f>F46*C45</f>
        <v>110709.12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119</v>
      </c>
      <c r="B48" s="251"/>
      <c r="C48" s="251"/>
      <c r="D48" s="251"/>
      <c r="E48" s="252"/>
      <c r="F48" s="253">
        <f>F47*N48</f>
        <v>2657018.8799999999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xdz+0etEn4aK21agOPVbYI9FTZHsiUqbdcbzRiFObpqt4sLJ0htrmOvNfcEXZNXWux2jbL1aMR/ht+Mke6ROSw==" saltValue="Q0y76INxW/VLJHN7kMxyMA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E769A-14DD-4689-8EDF-E8E37BD7393A}">
  <sheetPr>
    <pageSetUpPr fitToPage="1"/>
  </sheetPr>
  <dimension ref="A1:R60"/>
  <sheetViews>
    <sheetView showGridLines="0" topLeftCell="A2" zoomScale="85" zoomScaleNormal="85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114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Consolidação!B14</f>
        <v xml:space="preserve">Analista de Infraestrutura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Analista de Infraestrutura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8500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Consolidação!E14</f>
        <v>8500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5441.1509000000015</v>
      </c>
      <c r="F10" s="15"/>
      <c r="G10" s="16"/>
      <c r="H10" s="6"/>
      <c r="I10" s="160"/>
      <c r="J10" s="146" t="s">
        <v>11</v>
      </c>
      <c r="K10" s="147"/>
      <c r="L10" s="148"/>
      <c r="M10" s="21"/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/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/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13941.150900000001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/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>
        <f>'POSTO 1'!D14</f>
        <v>0</v>
      </c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/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>
        <f>'POSTO 1'!D15</f>
        <v>0</v>
      </c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/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-510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13941.150900000001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13941.150900000001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>
        <v>0</v>
      </c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1.6401354000000001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">
        <v>40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/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/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/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8500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7" t="s">
        <v>57</v>
      </c>
      <c r="D31" s="208"/>
      <c r="E31" s="49">
        <f>'POSTO 1'!E31</f>
        <v>8.3299999999999999E-2</v>
      </c>
      <c r="F31" s="209" t="s">
        <v>58</v>
      </c>
      <c r="G31" s="210"/>
      <c r="H31" s="210"/>
      <c r="I31" s="207"/>
      <c r="J31" s="50">
        <f>'POSTO 1'!J31</f>
        <v>0</v>
      </c>
      <c r="K31" s="51"/>
      <c r="L31" s="211" t="s">
        <v>59</v>
      </c>
      <c r="M31" s="212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3" t="s">
        <v>65</v>
      </c>
      <c r="D33" s="215"/>
      <c r="E33" s="59">
        <f>'POSTO 1'!E33</f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5" t="s">
        <v>69</v>
      </c>
      <c r="D34" s="232"/>
      <c r="E34" s="61">
        <f>'POSTO 1'!E34</f>
        <v>0</v>
      </c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144</v>
      </c>
      <c r="M34" s="234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6" t="s">
        <v>80</v>
      </c>
      <c r="D38" s="237"/>
      <c r="E38" s="69">
        <f>'POSTO 1'!E38</f>
        <v>0</v>
      </c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Analista de Infraestrutura </v>
      </c>
      <c r="B45" s="259"/>
      <c r="C45" s="105">
        <f>Consolidação!D14</f>
        <v>4</v>
      </c>
      <c r="D45" s="105">
        <f>Consolidação!C14</f>
        <v>180</v>
      </c>
      <c r="E45" s="84">
        <f>D19</f>
        <v>13941.150900000001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13941.15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151</v>
      </c>
      <c r="B47" s="243"/>
      <c r="C47" s="243"/>
      <c r="D47" s="243"/>
      <c r="E47" s="244"/>
      <c r="F47" s="245">
        <f>F46*C45</f>
        <v>55764.6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152</v>
      </c>
      <c r="B48" s="251"/>
      <c r="C48" s="251"/>
      <c r="D48" s="251"/>
      <c r="E48" s="252"/>
      <c r="F48" s="253">
        <f>F47*N48</f>
        <v>1338350.3999999999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tr/s7OW2TK8sHIbvt2bwLyRYHZhrDl+LiD6Gd3A1Iuw7nEr0f8ORczMX939XwCOgIfnH2FYNsbYczgOMfXwONA==" saltValue="6MWzJAeKVTd3ITJ9RyE/nQ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FCAB1-2FAA-46FD-A5CC-5619F3E0A87D}">
  <sheetPr>
    <pageSetUpPr fitToPage="1"/>
  </sheetPr>
  <dimension ref="A1:R60"/>
  <sheetViews>
    <sheetView showGridLines="0" topLeftCell="C2" zoomScale="106" zoomScaleNormal="106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114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Consolidação!B15</f>
        <v xml:space="preserve">Analista de Rede e Segurança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Analista de Rede e Segurança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5000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Consolidação!E15</f>
        <v>5000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3200.6770000000006</v>
      </c>
      <c r="F10" s="15"/>
      <c r="G10" s="16"/>
      <c r="H10" s="6"/>
      <c r="I10" s="160"/>
      <c r="J10" s="146" t="s">
        <v>11</v>
      </c>
      <c r="K10" s="147"/>
      <c r="L10" s="148"/>
      <c r="M10" s="21"/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/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/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8200.6769999999997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/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>
        <f>'POSTO 1'!D14</f>
        <v>0</v>
      </c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/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>
        <f>'POSTO 1'!D15</f>
        <v>0</v>
      </c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/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-300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8200.6769999999997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8200.6769999999997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/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1.6401353999999999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">
        <v>40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/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/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/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5000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7" t="s">
        <v>57</v>
      </c>
      <c r="D31" s="208"/>
      <c r="E31" s="49">
        <f>'POSTO 1'!E31</f>
        <v>8.3299999999999999E-2</v>
      </c>
      <c r="F31" s="209" t="s">
        <v>58</v>
      </c>
      <c r="G31" s="210"/>
      <c r="H31" s="210"/>
      <c r="I31" s="207"/>
      <c r="J31" s="50">
        <f>'POSTO 1'!J31</f>
        <v>0</v>
      </c>
      <c r="K31" s="51"/>
      <c r="L31" s="211" t="s">
        <v>59</v>
      </c>
      <c r="M31" s="212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3" t="s">
        <v>65</v>
      </c>
      <c r="D33" s="215"/>
      <c r="E33" s="59">
        <f>'POSTO 1'!E33</f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5" t="s">
        <v>69</v>
      </c>
      <c r="D34" s="232"/>
      <c r="E34" s="61">
        <f>'POSTO 1'!E34</f>
        <v>0</v>
      </c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144</v>
      </c>
      <c r="M34" s="234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6" t="s">
        <v>80</v>
      </c>
      <c r="D38" s="237"/>
      <c r="E38" s="69">
        <f>'POSTO 1'!E38</f>
        <v>0</v>
      </c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Analista de Rede e Segurança </v>
      </c>
      <c r="B45" s="259"/>
      <c r="C45" s="105">
        <f>Consolidação!D15</f>
        <v>2</v>
      </c>
      <c r="D45" s="105">
        <f>Consolidação!C15</f>
        <v>180</v>
      </c>
      <c r="E45" s="84">
        <f>D19</f>
        <v>8200.6769999999997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8200.68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153</v>
      </c>
      <c r="B47" s="243"/>
      <c r="C47" s="243"/>
      <c r="D47" s="243"/>
      <c r="E47" s="244"/>
      <c r="F47" s="245">
        <f>F46*C45</f>
        <v>16401.36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154</v>
      </c>
      <c r="B48" s="251"/>
      <c r="C48" s="251"/>
      <c r="D48" s="251"/>
      <c r="E48" s="252"/>
      <c r="F48" s="253">
        <f>F47*N48</f>
        <v>393632.64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WvC6eGRh67F9JNEmGQNfr2wKXqrZM9J/QXxUQTM0el4ZtlPndPqmezpoBqJ9KzjXKeSx2nbQsSvF6XHVL6SDHA==" saltValue="C9ymtGdlC64A+5L9lpn1qA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14</vt:i4>
      </vt:variant>
    </vt:vector>
  </HeadingPairs>
  <TitlesOfParts>
    <vt:vector size="28" baseType="lpstr">
      <vt:lpstr>Consolidação</vt:lpstr>
      <vt:lpstr>POSTO 1</vt:lpstr>
      <vt:lpstr>POSTO 2</vt:lpstr>
      <vt:lpstr>POSTO 3</vt:lpstr>
      <vt:lpstr>POSTO 4</vt:lpstr>
      <vt:lpstr>POSTO 5</vt:lpstr>
      <vt:lpstr>POSTO 6</vt:lpstr>
      <vt:lpstr>POSTO 7</vt:lpstr>
      <vt:lpstr>POSTO 8</vt:lpstr>
      <vt:lpstr>POSTO 9</vt:lpstr>
      <vt:lpstr>POSTO 10</vt:lpstr>
      <vt:lpstr>POSTO 11</vt:lpstr>
      <vt:lpstr>POSTO 12</vt:lpstr>
      <vt:lpstr>POSTO 13</vt:lpstr>
      <vt:lpstr>Consolidação!Area_de_impressao</vt:lpstr>
      <vt:lpstr>'POSTO 1'!Area_de_impressao</vt:lpstr>
      <vt:lpstr>'POSTO 10'!Area_de_impressao</vt:lpstr>
      <vt:lpstr>'POSTO 11'!Area_de_impressao</vt:lpstr>
      <vt:lpstr>'POSTO 12'!Area_de_impressao</vt:lpstr>
      <vt:lpstr>'POSTO 13'!Area_de_impressao</vt:lpstr>
      <vt:lpstr>'POSTO 2'!Area_de_impressao</vt:lpstr>
      <vt:lpstr>'POSTO 3'!Area_de_impressao</vt:lpstr>
      <vt:lpstr>'POSTO 4'!Area_de_impressao</vt:lpstr>
      <vt:lpstr>'POSTO 5'!Area_de_impressao</vt:lpstr>
      <vt:lpstr>'POSTO 6'!Area_de_impressao</vt:lpstr>
      <vt:lpstr>'POSTO 7'!Area_de_impressao</vt:lpstr>
      <vt:lpstr>'POSTO 8'!Area_de_impressao</vt:lpstr>
      <vt:lpstr>'POSTO 9'!Area_de_impressao</vt:lpstr>
    </vt:vector>
  </TitlesOfParts>
  <Manager/>
  <Company>BB Tecnologia e Servi?os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Marcondes Alves Pereira</dc:creator>
  <cp:keywords/>
  <dc:description/>
  <cp:lastModifiedBy>Douglas Goncalves Ferreira</cp:lastModifiedBy>
  <cp:revision/>
  <dcterms:created xsi:type="dcterms:W3CDTF">2022-06-29T19:23:12Z</dcterms:created>
  <dcterms:modified xsi:type="dcterms:W3CDTF">2024-05-08T21:04:44Z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8ee1c0-7bef-4b0e-9720-38e5bcc1c3ad_Enabled">
    <vt:lpwstr>true</vt:lpwstr>
  </property>
  <property fmtid="{D5CDD505-2E9C-101B-9397-08002B2CF9AE}" pid="3" name="MSIP_Label_fa8ee1c0-7bef-4b0e-9720-38e5bcc1c3ad_SetDate">
    <vt:lpwstr>2023-11-09T14:45:51Z</vt:lpwstr>
  </property>
  <property fmtid="{D5CDD505-2E9C-101B-9397-08002B2CF9AE}" pid="4" name="MSIP_Label_fa8ee1c0-7bef-4b0e-9720-38e5bcc1c3ad_Method">
    <vt:lpwstr>Privileged</vt:lpwstr>
  </property>
  <property fmtid="{D5CDD505-2E9C-101B-9397-08002B2CF9AE}" pid="5" name="MSIP_Label_fa8ee1c0-7bef-4b0e-9720-38e5bcc1c3ad_Name">
    <vt:lpwstr>Classificação Pública</vt:lpwstr>
  </property>
  <property fmtid="{D5CDD505-2E9C-101B-9397-08002B2CF9AE}" pid="6" name="MSIP_Label_fa8ee1c0-7bef-4b0e-9720-38e5bcc1c3ad_SiteId">
    <vt:lpwstr>ffc0be44-315f-4479-b12f-56afe6ededd6</vt:lpwstr>
  </property>
  <property fmtid="{D5CDD505-2E9C-101B-9397-08002B2CF9AE}" pid="7" name="MSIP_Label_fa8ee1c0-7bef-4b0e-9720-38e5bcc1c3ad_ActionId">
    <vt:lpwstr>503bfb23-ec99-47b2-bd8e-294ed8bf2c4a</vt:lpwstr>
  </property>
  <property fmtid="{D5CDD505-2E9C-101B-9397-08002B2CF9AE}" pid="8" name="MSIP_Label_fa8ee1c0-7bef-4b0e-9720-38e5bcc1c3ad_ContentBits">
    <vt:lpwstr>1</vt:lpwstr>
  </property>
</Properties>
</file>